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ds phe duyêt dot 1 nam 2023" sheetId="1" r:id="rId1"/>
    <sheet name="Sheet2" sheetId="2" r:id="rId2"/>
    <sheet name="Sheet3" sheetId="3" r:id="rId3"/>
  </sheets>
  <definedNames>
    <definedName name="_xlnm.Print_Area" localSheetId="0">'ds phe duyêt dot 1 nam 2023'!#REF!</definedName>
  </definedNames>
  <calcPr fullCalcOnLoad="1"/>
</workbook>
</file>

<file path=xl/sharedStrings.xml><?xml version="1.0" encoding="utf-8"?>
<sst xmlns="http://schemas.openxmlformats.org/spreadsheetml/2006/main" count="100" uniqueCount="73">
  <si>
    <t>STT</t>
  </si>
  <si>
    <t>Tên thị xã</t>
  </si>
  <si>
    <t>Phường Hương Xuân</t>
  </si>
  <si>
    <t>Hỗ trợ xây 
dựng mới (40trđ/hộ)</t>
  </si>
  <si>
    <t>Cải tạo, sửa
 chữa (20trđ/hộ)</t>
  </si>
  <si>
    <t>x</t>
  </si>
  <si>
    <t>TDP Liễu Nam</t>
  </si>
  <si>
    <t>Ông Lê Văn Bòn</t>
  </si>
  <si>
    <t>TDP Thanh Khê</t>
  </si>
  <si>
    <t>TDP Trung Thôn</t>
  </si>
  <si>
    <t>TDP Xuân Tháp</t>
  </si>
  <si>
    <t>Ông Nguyễn Thiên</t>
  </si>
  <si>
    <t>Bà Trần Thị Quý</t>
  </si>
  <si>
    <t>Thôn 1</t>
  </si>
  <si>
    <t>Bà Nguyễn Thị Yếu</t>
  </si>
  <si>
    <t>Bà Trần Thị Lang (Lan)</t>
  </si>
  <si>
    <t>Ông Nguyễn Văn Giờ</t>
  </si>
  <si>
    <t>Ông Hồ Xuân Đế</t>
  </si>
  <si>
    <t>Bà Hoàng Thị Kết</t>
  </si>
  <si>
    <t>Thôn 2</t>
  </si>
  <si>
    <t>I.10.2</t>
  </si>
  <si>
    <t>Kinh phí thực hiện</t>
  </si>
  <si>
    <t>Hình thức, số hộ hỗ trợ</t>
  </si>
  <si>
    <t>Xã Bình Tiến</t>
  </si>
  <si>
    <t>Phường Hương Văn</t>
  </si>
  <si>
    <t>TDP Giáp Nhì</t>
  </si>
  <si>
    <t>TDP Giáp Ba</t>
  </si>
  <si>
    <t>TDP Bàu Đưng</t>
  </si>
  <si>
    <t>TDP Giáp Thượng 2</t>
  </si>
  <si>
    <t>Bà Nguyễn Thị Cẩm</t>
  </si>
  <si>
    <t>Bà Hồ Thị Xuân</t>
  </si>
  <si>
    <t>Bà Trần Thị Tại</t>
  </si>
  <si>
    <t>Ông Trần Xuân Thoà</t>
  </si>
  <si>
    <t>Ông Nguyễn Cửu Nhân</t>
  </si>
  <si>
    <t>Bà Lê Thị Ất</t>
  </si>
  <si>
    <t>Tổng số
(đồng)</t>
  </si>
  <si>
    <t>Tổng số
(hộ)</t>
  </si>
  <si>
    <t>XD mới
(hộ)</t>
  </si>
  <si>
    <t>Cải tạo, sửa
 chữa
(hộ)</t>
  </si>
  <si>
    <r>
      <t>DANH SÁCH PHÊ DUYỆT HỖ TRỢ NGƯỜI CÓ CÔNG VỚI CÁCH MẠNG VỀ 
NHÀ Ở THEO QUYẾT ĐỊNH SỐ 22, GIAI ĐOẠN 3, ĐỢT 1, NĂM 2023</t>
    </r>
    <r>
      <rPr>
        <i/>
        <sz val="14"/>
        <rFont val="Times New Roman"/>
        <family val="1"/>
      </rPr>
      <t xml:space="preserve">
(Kèm theo Quyết định số             /QĐ-UBND ngày           /3/2023 của Ủy ban nhân dân thị xã Hương Trà)</t>
    </r>
  </si>
  <si>
    <t>Bà Nguyễn Thị Đông</t>
  </si>
  <si>
    <t>Ông Nguyễn Đình Bôì</t>
  </si>
  <si>
    <t>Bà Lê Thị Hoa
(con bà Nguyễn Thị Lạp)</t>
  </si>
  <si>
    <t>Bà Nguyễn Thị Dưỡng
(con ông Nguyễn Văn Hồi)</t>
  </si>
  <si>
    <t>Bà Lê Thị Liên
(Bà Lê Thị Chanh)</t>
  </si>
  <si>
    <t>I.</t>
  </si>
  <si>
    <t>1.1.</t>
  </si>
  <si>
    <t>2.1</t>
  </si>
  <si>
    <t>3.1</t>
  </si>
  <si>
    <t>3.2</t>
  </si>
  <si>
    <t>3.3</t>
  </si>
  <si>
    <t>3.4</t>
  </si>
  <si>
    <t>4.1</t>
  </si>
  <si>
    <t>4.2</t>
  </si>
  <si>
    <t>II</t>
  </si>
  <si>
    <t>Ông Lê Thị Mế
(Vợ ông Lê Văn Dương)</t>
  </si>
  <si>
    <t>Ông Lê Văn Cơ
(con bà Lê Thị Thum)</t>
  </si>
  <si>
    <t>1.2</t>
  </si>
  <si>
    <t>1.3</t>
  </si>
  <si>
    <t>1.4</t>
  </si>
  <si>
    <t>1.5</t>
  </si>
  <si>
    <t>1.6</t>
  </si>
  <si>
    <t>1.7</t>
  </si>
  <si>
    <t>III</t>
  </si>
  <si>
    <t>Ông Nguyễn Cửu Tú
(ông Nguyễn Cửu Toàn)</t>
  </si>
  <si>
    <t>1.1</t>
  </si>
  <si>
    <t>2.2</t>
  </si>
  <si>
    <t>2.3</t>
  </si>
  <si>
    <t>Lê Thị Hoa
(vợ ông Phạm Thuận)</t>
  </si>
  <si>
    <t>* Tổng số hộ phê duyệt: 23 hộ, trong đó số hộ hỗ trợ xây dựng mới 05 hộ, số hộ hỗ trợ cải tạo, sửa chữa 18 hộ.
   Tổng kinh phí thực hiện: 560 triệu đồng, trong đó hỗ trợ xây dựng mới là 200 triệu đồng; hỗ trợ cải tạo, sửa chữa 360 triệu đồng.</t>
  </si>
  <si>
    <t>Tổng cộng</t>
  </si>
  <si>
    <t>5.1</t>
  </si>
  <si>
    <t>TDP Giáp Thượng 1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</si>
</sst>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\ _₫_-;\-* #,##0.0\ _₫_-;_-* &quot;-&quot;??\ _₫_-;_-@_-"/>
    <numFmt numFmtId="165" formatCode="_-* #,##0\ _₫_-;\-* #,##0\ _₫_-;_-* &quot;-&quot;??\ _₫_-;_-@_-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4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4">
      <selection activeCell="J44" sqref="J44"/>
    </sheetView>
  </sheetViews>
  <sheetFormatPr defaultColWidth="9.140625" defaultRowHeight="12.75"/>
  <cols>
    <col min="1" max="1" width="8.57421875" style="0" customWidth="1"/>
    <col min="2" max="2" width="26.57421875" style="0" customWidth="1"/>
    <col min="3" max="3" width="15.8515625" style="1" customWidth="1"/>
    <col min="4" max="4" width="16.57421875" style="0" customWidth="1"/>
    <col min="5" max="5" width="16.7109375" style="0" customWidth="1"/>
    <col min="6" max="7" width="18.7109375" style="0" customWidth="1"/>
    <col min="8" max="8" width="22.57421875" style="0" customWidth="1"/>
    <col min="9" max="9" width="16.00390625" style="0" bestFit="1" customWidth="1"/>
  </cols>
  <sheetData>
    <row r="1" spans="1:15" ht="73.5" customHeight="1">
      <c r="A1" s="49" t="s">
        <v>39</v>
      </c>
      <c r="B1" s="50"/>
      <c r="C1" s="50"/>
      <c r="D1" s="50"/>
      <c r="E1" s="50"/>
      <c r="F1" s="50"/>
      <c r="G1" s="50"/>
      <c r="H1" s="50"/>
      <c r="I1" s="5"/>
      <c r="J1" s="3"/>
      <c r="K1" s="3"/>
      <c r="L1" s="3"/>
      <c r="M1" s="3"/>
      <c r="N1" s="3"/>
      <c r="O1" s="3"/>
    </row>
    <row r="2" spans="1:19" ht="20.25" customHeight="1">
      <c r="A2" s="47" t="s">
        <v>0</v>
      </c>
      <c r="B2" s="47" t="s">
        <v>1</v>
      </c>
      <c r="C2" s="48" t="s">
        <v>22</v>
      </c>
      <c r="D2" s="47"/>
      <c r="E2" s="47"/>
      <c r="F2" s="48" t="s">
        <v>21</v>
      </c>
      <c r="G2" s="47"/>
      <c r="H2" s="47"/>
      <c r="I2" s="4"/>
      <c r="J2" s="5"/>
      <c r="K2" s="5"/>
      <c r="L2" s="5"/>
      <c r="M2" s="5"/>
      <c r="N2" s="5"/>
      <c r="O2" s="5"/>
      <c r="P2" s="2"/>
      <c r="Q2" s="2"/>
      <c r="R2" s="2"/>
      <c r="S2" s="2"/>
    </row>
    <row r="3" spans="1:19" ht="51.75" customHeight="1">
      <c r="A3" s="47"/>
      <c r="B3" s="47"/>
      <c r="C3" s="6" t="s">
        <v>36</v>
      </c>
      <c r="D3" s="6" t="s">
        <v>37</v>
      </c>
      <c r="E3" s="6" t="s">
        <v>38</v>
      </c>
      <c r="F3" s="6" t="s">
        <v>35</v>
      </c>
      <c r="G3" s="6" t="s">
        <v>3</v>
      </c>
      <c r="H3" s="6" t="s">
        <v>4</v>
      </c>
      <c r="I3" s="4"/>
      <c r="J3" s="5"/>
      <c r="K3" s="5"/>
      <c r="L3" s="5"/>
      <c r="M3" s="5"/>
      <c r="N3" s="5"/>
      <c r="O3" s="5"/>
      <c r="P3" s="2"/>
      <c r="Q3" s="2"/>
      <c r="R3" s="2"/>
      <c r="S3" s="2"/>
    </row>
    <row r="4" spans="1:19" s="13" customFormat="1" ht="24" customHeight="1">
      <c r="A4" s="8" t="s">
        <v>45</v>
      </c>
      <c r="B4" s="9" t="s">
        <v>2</v>
      </c>
      <c r="C4" s="8">
        <v>8</v>
      </c>
      <c r="D4" s="8">
        <f>D5+D7+D9+D14</f>
        <v>2</v>
      </c>
      <c r="E4" s="8">
        <f>E5+E7+E9+E14</f>
        <v>6</v>
      </c>
      <c r="F4" s="10">
        <f>G4+H4</f>
        <v>200000000</v>
      </c>
      <c r="G4" s="10">
        <f>G14</f>
        <v>80000000</v>
      </c>
      <c r="H4" s="10">
        <f>H5+H7+H9</f>
        <v>120000000</v>
      </c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</row>
    <row r="5" spans="1:19" s="26" customFormat="1" ht="16.5">
      <c r="A5" s="22">
        <v>1</v>
      </c>
      <c r="B5" s="21" t="s">
        <v>6</v>
      </c>
      <c r="C5" s="22"/>
      <c r="D5" s="22">
        <v>0</v>
      </c>
      <c r="E5" s="22">
        <v>1</v>
      </c>
      <c r="F5" s="22"/>
      <c r="G5" s="23">
        <f>SUM(G6:G6)</f>
        <v>0</v>
      </c>
      <c r="H5" s="23">
        <f>H6</f>
        <v>20000000</v>
      </c>
      <c r="J5" s="24"/>
      <c r="K5" s="24"/>
      <c r="L5" s="24"/>
      <c r="M5" s="24"/>
      <c r="N5" s="24"/>
      <c r="O5" s="24"/>
      <c r="P5" s="25"/>
      <c r="Q5" s="25"/>
      <c r="R5" s="25"/>
      <c r="S5" s="25"/>
    </row>
    <row r="6" spans="1:19" s="17" customFormat="1" ht="16.5">
      <c r="A6" s="18" t="s">
        <v>46</v>
      </c>
      <c r="B6" s="19" t="s">
        <v>7</v>
      </c>
      <c r="C6" s="18"/>
      <c r="D6" s="18"/>
      <c r="E6" s="18" t="s">
        <v>5</v>
      </c>
      <c r="F6" s="18"/>
      <c r="G6" s="20"/>
      <c r="H6" s="20">
        <v>20000000</v>
      </c>
      <c r="I6" s="15"/>
      <c r="J6" s="15"/>
      <c r="K6" s="15"/>
      <c r="L6" s="15"/>
      <c r="M6" s="15"/>
      <c r="N6" s="15"/>
      <c r="O6" s="15"/>
      <c r="P6" s="16"/>
      <c r="Q6" s="16"/>
      <c r="R6" s="16"/>
      <c r="S6" s="16"/>
    </row>
    <row r="7" spans="1:19" s="26" customFormat="1" ht="16.5">
      <c r="A7" s="22">
        <v>2</v>
      </c>
      <c r="B7" s="21" t="s">
        <v>8</v>
      </c>
      <c r="C7" s="22"/>
      <c r="D7" s="22">
        <v>0</v>
      </c>
      <c r="E7" s="22">
        <v>1</v>
      </c>
      <c r="F7" s="22"/>
      <c r="G7" s="23">
        <f>SUM(G8:G8)</f>
        <v>0</v>
      </c>
      <c r="H7" s="23">
        <f>H8</f>
        <v>20000000</v>
      </c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</row>
    <row r="8" spans="1:19" s="36" customFormat="1" ht="16.5">
      <c r="A8" s="18" t="s">
        <v>47</v>
      </c>
      <c r="B8" s="19" t="s">
        <v>41</v>
      </c>
      <c r="C8" s="18"/>
      <c r="D8" s="18"/>
      <c r="E8" s="18" t="s">
        <v>5</v>
      </c>
      <c r="F8" s="18"/>
      <c r="G8" s="20"/>
      <c r="H8" s="20">
        <v>20000000</v>
      </c>
      <c r="I8" s="34"/>
      <c r="J8" s="34"/>
      <c r="K8" s="34"/>
      <c r="L8" s="34"/>
      <c r="M8" s="34"/>
      <c r="N8" s="34"/>
      <c r="O8" s="34"/>
      <c r="P8" s="35"/>
      <c r="Q8" s="35"/>
      <c r="R8" s="35"/>
      <c r="S8" s="35"/>
    </row>
    <row r="9" spans="1:19" s="26" customFormat="1" ht="16.5">
      <c r="A9" s="22">
        <v>3</v>
      </c>
      <c r="B9" s="21" t="s">
        <v>9</v>
      </c>
      <c r="C9" s="22"/>
      <c r="D9" s="22">
        <v>0</v>
      </c>
      <c r="E9" s="22">
        <v>4</v>
      </c>
      <c r="F9" s="22"/>
      <c r="G9" s="23">
        <f>SUM(G10:G10)</f>
        <v>0</v>
      </c>
      <c r="H9" s="23">
        <f>H10+H11+H12+H13</f>
        <v>80000000</v>
      </c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</row>
    <row r="10" spans="1:19" s="36" customFormat="1" ht="16.5">
      <c r="A10" s="18" t="s">
        <v>48</v>
      </c>
      <c r="B10" s="19" t="s">
        <v>40</v>
      </c>
      <c r="C10" s="18"/>
      <c r="D10" s="18"/>
      <c r="E10" s="18" t="s">
        <v>5</v>
      </c>
      <c r="F10" s="18"/>
      <c r="G10" s="20"/>
      <c r="H10" s="20">
        <v>20000000</v>
      </c>
      <c r="I10" s="34"/>
      <c r="J10" s="34"/>
      <c r="K10" s="34"/>
      <c r="L10" s="34"/>
      <c r="M10" s="34"/>
      <c r="N10" s="34"/>
      <c r="O10" s="34"/>
      <c r="P10" s="35"/>
      <c r="Q10" s="35"/>
      <c r="R10" s="35"/>
      <c r="S10" s="35"/>
    </row>
    <row r="11" spans="1:19" s="36" customFormat="1" ht="33">
      <c r="A11" s="18" t="s">
        <v>49</v>
      </c>
      <c r="B11" s="37" t="s">
        <v>44</v>
      </c>
      <c r="C11" s="18"/>
      <c r="D11" s="18"/>
      <c r="E11" s="18" t="s">
        <v>5</v>
      </c>
      <c r="F11" s="18"/>
      <c r="G11" s="20"/>
      <c r="H11" s="20">
        <v>20000000</v>
      </c>
      <c r="I11" s="34"/>
      <c r="J11" s="34"/>
      <c r="K11" s="34"/>
      <c r="L11" s="34"/>
      <c r="M11" s="34"/>
      <c r="N11" s="34"/>
      <c r="O11" s="34"/>
      <c r="P11" s="35"/>
      <c r="Q11" s="35"/>
      <c r="R11" s="35"/>
      <c r="S11" s="35"/>
    </row>
    <row r="12" spans="1:19" s="36" customFormat="1" ht="49.5">
      <c r="A12" s="18" t="s">
        <v>50</v>
      </c>
      <c r="B12" s="37" t="s">
        <v>43</v>
      </c>
      <c r="C12" s="18"/>
      <c r="D12" s="18"/>
      <c r="E12" s="18" t="s">
        <v>5</v>
      </c>
      <c r="F12" s="18"/>
      <c r="G12" s="20"/>
      <c r="H12" s="20">
        <v>20000000</v>
      </c>
      <c r="I12" s="34"/>
      <c r="J12" s="34"/>
      <c r="K12" s="34"/>
      <c r="L12" s="34"/>
      <c r="M12" s="34"/>
      <c r="N12" s="34"/>
      <c r="O12" s="34"/>
      <c r="P12" s="35"/>
      <c r="Q12" s="35"/>
      <c r="R12" s="35"/>
      <c r="S12" s="35"/>
    </row>
    <row r="13" spans="1:19" s="36" customFormat="1" ht="33">
      <c r="A13" s="18" t="s">
        <v>51</v>
      </c>
      <c r="B13" s="37" t="s">
        <v>42</v>
      </c>
      <c r="C13" s="18"/>
      <c r="D13" s="18"/>
      <c r="E13" s="18" t="s">
        <v>5</v>
      </c>
      <c r="F13" s="18"/>
      <c r="G13" s="20"/>
      <c r="H13" s="20">
        <v>20000000</v>
      </c>
      <c r="I13" s="34"/>
      <c r="J13" s="34"/>
      <c r="K13" s="34"/>
      <c r="L13" s="34"/>
      <c r="M13" s="34"/>
      <c r="N13" s="34"/>
      <c r="O13" s="34"/>
      <c r="P13" s="35"/>
      <c r="Q13" s="35"/>
      <c r="R13" s="35"/>
      <c r="S13" s="35"/>
    </row>
    <row r="14" spans="1:19" s="26" customFormat="1" ht="16.5">
      <c r="A14" s="22">
        <v>4</v>
      </c>
      <c r="B14" s="21" t="s">
        <v>10</v>
      </c>
      <c r="C14" s="22"/>
      <c r="D14" s="22">
        <v>2</v>
      </c>
      <c r="E14" s="22"/>
      <c r="F14" s="22"/>
      <c r="G14" s="23">
        <f>SUM(G15:G16)</f>
        <v>80000000</v>
      </c>
      <c r="H14" s="23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</row>
    <row r="15" spans="1:19" s="17" customFormat="1" ht="16.5">
      <c r="A15" s="18" t="s">
        <v>52</v>
      </c>
      <c r="B15" s="19" t="s">
        <v>11</v>
      </c>
      <c r="C15" s="18"/>
      <c r="D15" s="18" t="s">
        <v>5</v>
      </c>
      <c r="E15" s="18"/>
      <c r="F15" s="18"/>
      <c r="G15" s="20">
        <v>40000000</v>
      </c>
      <c r="H15" s="20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</row>
    <row r="16" spans="1:19" s="17" customFormat="1" ht="16.5">
      <c r="A16" s="18" t="s">
        <v>53</v>
      </c>
      <c r="B16" s="19" t="s">
        <v>12</v>
      </c>
      <c r="C16" s="18"/>
      <c r="D16" s="18" t="s">
        <v>5</v>
      </c>
      <c r="E16" s="18"/>
      <c r="F16" s="18"/>
      <c r="G16" s="20">
        <v>40000000</v>
      </c>
      <c r="H16" s="20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</row>
    <row r="17" spans="1:19" s="13" customFormat="1" ht="17.25">
      <c r="A17" s="8" t="s">
        <v>54</v>
      </c>
      <c r="B17" s="9" t="s">
        <v>23</v>
      </c>
      <c r="C17" s="8">
        <f>D17+E17</f>
        <v>7</v>
      </c>
      <c r="D17" s="8">
        <v>3</v>
      </c>
      <c r="E17" s="8">
        <v>4</v>
      </c>
      <c r="F17" s="10">
        <f>G17+H17</f>
        <v>200000000</v>
      </c>
      <c r="G17" s="10">
        <f>G18+G24</f>
        <v>120000000</v>
      </c>
      <c r="H17" s="10">
        <f>H18+H24</f>
        <v>80000000</v>
      </c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</row>
    <row r="18" spans="1:19" s="26" customFormat="1" ht="16.5">
      <c r="A18" s="27">
        <v>1</v>
      </c>
      <c r="B18" s="14" t="s">
        <v>13</v>
      </c>
      <c r="C18" s="27"/>
      <c r="D18" s="27">
        <v>2</v>
      </c>
      <c r="E18" s="27">
        <v>3</v>
      </c>
      <c r="F18" s="27"/>
      <c r="G18" s="28">
        <f>SUM(G19:G20)</f>
        <v>80000000</v>
      </c>
      <c r="H18" s="28">
        <f>SUM(H21:H23)</f>
        <v>60000000</v>
      </c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</row>
    <row r="19" spans="1:19" s="17" customFormat="1" ht="16.5">
      <c r="A19" s="18" t="s">
        <v>46</v>
      </c>
      <c r="B19" s="19" t="s">
        <v>14</v>
      </c>
      <c r="C19" s="18"/>
      <c r="D19" s="18" t="s">
        <v>5</v>
      </c>
      <c r="E19" s="18"/>
      <c r="F19" s="18"/>
      <c r="G19" s="20">
        <v>40000000</v>
      </c>
      <c r="H19" s="20"/>
      <c r="I19" s="29"/>
      <c r="J19" s="15"/>
      <c r="K19" s="15"/>
      <c r="L19" s="15"/>
      <c r="M19" s="15"/>
      <c r="N19" s="15"/>
      <c r="O19" s="15"/>
      <c r="P19" s="16"/>
      <c r="Q19" s="16"/>
      <c r="R19" s="16"/>
      <c r="S19" s="16"/>
    </row>
    <row r="20" spans="1:19" s="17" customFormat="1" ht="16.5">
      <c r="A20" s="18" t="s">
        <v>57</v>
      </c>
      <c r="B20" s="19" t="s">
        <v>15</v>
      </c>
      <c r="C20" s="18"/>
      <c r="D20" s="18" t="s">
        <v>5</v>
      </c>
      <c r="E20" s="18"/>
      <c r="F20" s="18"/>
      <c r="G20" s="20">
        <v>40000000</v>
      </c>
      <c r="H20" s="20"/>
      <c r="I20" s="15"/>
      <c r="J20" s="15"/>
      <c r="K20" s="15"/>
      <c r="L20" s="15"/>
      <c r="M20" s="15"/>
      <c r="N20" s="15"/>
      <c r="O20" s="15"/>
      <c r="P20" s="16"/>
      <c r="Q20" s="16"/>
      <c r="R20" s="16"/>
      <c r="S20" s="16"/>
    </row>
    <row r="21" spans="1:19" s="17" customFormat="1" ht="16.5">
      <c r="A21" s="18" t="s">
        <v>58</v>
      </c>
      <c r="B21" s="19" t="s">
        <v>16</v>
      </c>
      <c r="C21" s="18"/>
      <c r="D21" s="18"/>
      <c r="E21" s="18" t="s">
        <v>5</v>
      </c>
      <c r="F21" s="18"/>
      <c r="G21" s="20"/>
      <c r="H21" s="20">
        <v>20000000</v>
      </c>
      <c r="I21" s="15"/>
      <c r="J21" s="15"/>
      <c r="K21" s="15"/>
      <c r="L21" s="15"/>
      <c r="M21" s="15"/>
      <c r="N21" s="15"/>
      <c r="O21" s="15"/>
      <c r="P21" s="16"/>
      <c r="Q21" s="16"/>
      <c r="R21" s="16"/>
      <c r="S21" s="16"/>
    </row>
    <row r="22" spans="1:19" s="17" customFormat="1" ht="16.5">
      <c r="A22" s="18" t="s">
        <v>59</v>
      </c>
      <c r="B22" s="19" t="s">
        <v>17</v>
      </c>
      <c r="C22" s="18"/>
      <c r="D22" s="18"/>
      <c r="E22" s="18" t="s">
        <v>5</v>
      </c>
      <c r="F22" s="18"/>
      <c r="G22" s="20"/>
      <c r="H22" s="20">
        <v>20000000</v>
      </c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</row>
    <row r="23" spans="1:19" s="17" customFormat="1" ht="16.5">
      <c r="A23" s="18" t="s">
        <v>60</v>
      </c>
      <c r="B23" s="19" t="s">
        <v>18</v>
      </c>
      <c r="C23" s="18"/>
      <c r="D23" s="18"/>
      <c r="E23" s="18" t="s">
        <v>5</v>
      </c>
      <c r="F23" s="18"/>
      <c r="G23" s="20"/>
      <c r="H23" s="20">
        <v>20000000</v>
      </c>
      <c r="I23" s="15"/>
      <c r="J23" s="15">
        <f>11*40+23*20</f>
        <v>900</v>
      </c>
      <c r="K23" s="15"/>
      <c r="L23" s="15"/>
      <c r="M23" s="15"/>
      <c r="N23" s="15"/>
      <c r="O23" s="15"/>
      <c r="P23" s="16"/>
      <c r="Q23" s="16"/>
      <c r="R23" s="16"/>
      <c r="S23" s="16"/>
    </row>
    <row r="24" spans="1:19" s="26" customFormat="1" ht="16.5">
      <c r="A24" s="22" t="s">
        <v>20</v>
      </c>
      <c r="B24" s="21" t="s">
        <v>19</v>
      </c>
      <c r="C24" s="22"/>
      <c r="D24" s="22">
        <v>1</v>
      </c>
      <c r="E24" s="22">
        <v>1</v>
      </c>
      <c r="F24" s="23"/>
      <c r="G24" s="23">
        <f>SUM(G25:G25)</f>
        <v>40000000</v>
      </c>
      <c r="H24" s="23">
        <f>SUM(H26:H26)</f>
        <v>20000000</v>
      </c>
      <c r="J24" s="24"/>
      <c r="K24" s="24"/>
      <c r="L24" s="24"/>
      <c r="M24" s="24"/>
      <c r="N24" s="24"/>
      <c r="O24" s="24"/>
      <c r="P24" s="25"/>
      <c r="Q24" s="25"/>
      <c r="R24" s="25"/>
      <c r="S24" s="25"/>
    </row>
    <row r="25" spans="1:19" s="17" customFormat="1" ht="33">
      <c r="A25" s="18" t="s">
        <v>61</v>
      </c>
      <c r="B25" s="37" t="s">
        <v>55</v>
      </c>
      <c r="C25" s="18"/>
      <c r="D25" s="18" t="s">
        <v>5</v>
      </c>
      <c r="E25" s="18"/>
      <c r="F25" s="18"/>
      <c r="G25" s="20">
        <v>40000000</v>
      </c>
      <c r="H25" s="20"/>
      <c r="J25" s="15"/>
      <c r="K25" s="15"/>
      <c r="L25" s="15"/>
      <c r="M25" s="15"/>
      <c r="N25" s="15"/>
      <c r="O25" s="15"/>
      <c r="P25" s="16"/>
      <c r="Q25" s="16"/>
      <c r="R25" s="16"/>
      <c r="S25" s="16"/>
    </row>
    <row r="26" spans="1:19" s="17" customFormat="1" ht="33">
      <c r="A26" s="18" t="s">
        <v>62</v>
      </c>
      <c r="B26" s="37" t="s">
        <v>56</v>
      </c>
      <c r="C26" s="18"/>
      <c r="D26" s="18"/>
      <c r="E26" s="18" t="s">
        <v>5</v>
      </c>
      <c r="F26" s="20"/>
      <c r="G26" s="20"/>
      <c r="H26" s="20">
        <v>20000000</v>
      </c>
      <c r="J26" s="15"/>
      <c r="K26" s="15"/>
      <c r="L26" s="15"/>
      <c r="M26" s="15"/>
      <c r="N26" s="15"/>
      <c r="O26" s="15"/>
      <c r="P26" s="16"/>
      <c r="Q26" s="16"/>
      <c r="R26" s="16"/>
      <c r="S26" s="16"/>
    </row>
    <row r="27" spans="1:19" s="13" customFormat="1" ht="17.25">
      <c r="A27" s="8" t="s">
        <v>63</v>
      </c>
      <c r="B27" s="9" t="s">
        <v>24</v>
      </c>
      <c r="C27" s="8">
        <f>D27+E27</f>
        <v>8</v>
      </c>
      <c r="D27" s="8">
        <v>0</v>
      </c>
      <c r="E27" s="8">
        <f>E28+E30+E34+E37+E39</f>
        <v>8</v>
      </c>
      <c r="F27" s="10">
        <f>G27+H27</f>
        <v>160000000</v>
      </c>
      <c r="G27" s="10">
        <v>0</v>
      </c>
      <c r="H27" s="10">
        <f>H28+H30+H34+H37+H39</f>
        <v>160000000</v>
      </c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</row>
    <row r="28" spans="1:19" s="26" customFormat="1" ht="16.5">
      <c r="A28" s="30">
        <v>1</v>
      </c>
      <c r="B28" s="31" t="s">
        <v>25</v>
      </c>
      <c r="C28" s="30"/>
      <c r="D28" s="30"/>
      <c r="E28" s="30">
        <v>1</v>
      </c>
      <c r="F28" s="30"/>
      <c r="G28" s="32"/>
      <c r="H28" s="32">
        <f>H29</f>
        <v>20000000</v>
      </c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</row>
    <row r="29" spans="1:19" s="17" customFormat="1" ht="16.5">
      <c r="A29" s="18" t="s">
        <v>65</v>
      </c>
      <c r="B29" s="7" t="s">
        <v>32</v>
      </c>
      <c r="C29" s="18"/>
      <c r="D29" s="18"/>
      <c r="E29" s="18" t="s">
        <v>5</v>
      </c>
      <c r="F29" s="18"/>
      <c r="G29" s="20"/>
      <c r="H29" s="20">
        <v>20000000</v>
      </c>
      <c r="I29" s="15"/>
      <c r="J29" s="15"/>
      <c r="K29" s="15"/>
      <c r="L29" s="15"/>
      <c r="M29" s="15"/>
      <c r="N29" s="15"/>
      <c r="O29" s="15"/>
      <c r="P29" s="16"/>
      <c r="Q29" s="16"/>
      <c r="R29" s="16"/>
      <c r="S29" s="16"/>
    </row>
    <row r="30" spans="1:19" s="26" customFormat="1" ht="16.5">
      <c r="A30" s="22">
        <v>2</v>
      </c>
      <c r="B30" s="21" t="s">
        <v>26</v>
      </c>
      <c r="C30" s="22"/>
      <c r="D30" s="22"/>
      <c r="E30" s="22">
        <v>2</v>
      </c>
      <c r="F30" s="22"/>
      <c r="G30" s="23"/>
      <c r="H30" s="23">
        <f>H31+H32+H33</f>
        <v>60000000</v>
      </c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</row>
    <row r="31" spans="1:19" s="17" customFormat="1" ht="16.5">
      <c r="A31" s="18" t="s">
        <v>47</v>
      </c>
      <c r="B31" s="7" t="s">
        <v>33</v>
      </c>
      <c r="C31" s="18"/>
      <c r="D31" s="18"/>
      <c r="E31" s="18" t="s">
        <v>5</v>
      </c>
      <c r="F31" s="18"/>
      <c r="G31" s="20"/>
      <c r="H31" s="20">
        <v>20000000</v>
      </c>
      <c r="I31" s="15"/>
      <c r="J31" s="15"/>
      <c r="K31" s="15"/>
      <c r="L31" s="15"/>
      <c r="M31" s="15"/>
      <c r="N31" s="15"/>
      <c r="O31" s="15"/>
      <c r="P31" s="16"/>
      <c r="Q31" s="16"/>
      <c r="R31" s="16"/>
      <c r="S31" s="16"/>
    </row>
    <row r="32" spans="1:19" s="17" customFormat="1" ht="16.5">
      <c r="A32" s="18" t="s">
        <v>66</v>
      </c>
      <c r="B32" s="7" t="s">
        <v>31</v>
      </c>
      <c r="C32" s="18"/>
      <c r="D32" s="18"/>
      <c r="E32" s="18" t="s">
        <v>5</v>
      </c>
      <c r="F32" s="18"/>
      <c r="G32" s="20"/>
      <c r="H32" s="20">
        <v>20000000</v>
      </c>
      <c r="I32" s="15"/>
      <c r="J32" s="15"/>
      <c r="K32" s="15"/>
      <c r="L32" s="15"/>
      <c r="M32" s="15"/>
      <c r="N32" s="15"/>
      <c r="O32" s="15"/>
      <c r="P32" s="16"/>
      <c r="Q32" s="16"/>
      <c r="R32" s="16"/>
      <c r="S32" s="16"/>
    </row>
    <row r="33" spans="1:19" s="33" customFormat="1" ht="33">
      <c r="A33" s="18" t="s">
        <v>67</v>
      </c>
      <c r="B33" s="38" t="s">
        <v>68</v>
      </c>
      <c r="C33" s="18"/>
      <c r="D33" s="18"/>
      <c r="E33" s="18" t="s">
        <v>5</v>
      </c>
      <c r="F33" s="18"/>
      <c r="G33" s="20"/>
      <c r="H33" s="20">
        <v>20000000</v>
      </c>
      <c r="I33" s="15"/>
      <c r="J33" s="15"/>
      <c r="K33" s="15"/>
      <c r="L33" s="15"/>
      <c r="M33" s="15"/>
      <c r="N33" s="15"/>
      <c r="O33" s="15"/>
      <c r="P33" s="16"/>
      <c r="Q33" s="16"/>
      <c r="R33" s="16"/>
      <c r="S33" s="16"/>
    </row>
    <row r="34" spans="1:19" s="26" customFormat="1" ht="16.5">
      <c r="A34" s="22">
        <v>3</v>
      </c>
      <c r="B34" s="21" t="s">
        <v>27</v>
      </c>
      <c r="C34" s="22"/>
      <c r="D34" s="22"/>
      <c r="E34" s="22">
        <v>2</v>
      </c>
      <c r="F34" s="22"/>
      <c r="G34" s="23"/>
      <c r="H34" s="23">
        <f>H35+H36</f>
        <v>40000000</v>
      </c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</row>
    <row r="35" spans="1:19" s="17" customFormat="1" ht="33">
      <c r="A35" s="18" t="s">
        <v>48</v>
      </c>
      <c r="B35" s="38" t="s">
        <v>64</v>
      </c>
      <c r="C35" s="18"/>
      <c r="D35" s="18"/>
      <c r="E35" s="18" t="s">
        <v>5</v>
      </c>
      <c r="F35" s="18"/>
      <c r="G35" s="20"/>
      <c r="H35" s="20">
        <v>20000000</v>
      </c>
      <c r="I35" s="15"/>
      <c r="J35" s="15"/>
      <c r="K35" s="15"/>
      <c r="L35" s="15"/>
      <c r="M35" s="15"/>
      <c r="N35" s="15"/>
      <c r="O35" s="15"/>
      <c r="P35" s="16"/>
      <c r="Q35" s="16"/>
      <c r="R35" s="16"/>
      <c r="S35" s="16"/>
    </row>
    <row r="36" spans="1:19" s="17" customFormat="1" ht="16.5">
      <c r="A36" s="18" t="s">
        <v>49</v>
      </c>
      <c r="B36" s="7" t="s">
        <v>34</v>
      </c>
      <c r="C36" s="18"/>
      <c r="D36" s="18"/>
      <c r="E36" s="18" t="s">
        <v>5</v>
      </c>
      <c r="F36" s="18"/>
      <c r="G36" s="20"/>
      <c r="H36" s="20">
        <v>20000000</v>
      </c>
      <c r="I36" s="15"/>
      <c r="J36" s="15"/>
      <c r="K36" s="15"/>
      <c r="L36" s="15"/>
      <c r="M36" s="15"/>
      <c r="N36" s="15"/>
      <c r="O36" s="15"/>
      <c r="P36" s="16"/>
      <c r="Q36" s="16"/>
      <c r="R36" s="16"/>
      <c r="S36" s="16"/>
    </row>
    <row r="37" spans="1:19" s="26" customFormat="1" ht="16.5">
      <c r="A37" s="22">
        <v>4</v>
      </c>
      <c r="B37" s="21" t="s">
        <v>72</v>
      </c>
      <c r="C37" s="22"/>
      <c r="D37" s="22"/>
      <c r="E37" s="22">
        <v>2</v>
      </c>
      <c r="F37" s="22"/>
      <c r="G37" s="23"/>
      <c r="H37" s="23">
        <f>H38</f>
        <v>20000000</v>
      </c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5"/>
    </row>
    <row r="38" spans="1:19" s="17" customFormat="1" ht="16.5">
      <c r="A38" s="18" t="s">
        <v>52</v>
      </c>
      <c r="B38" s="7" t="s">
        <v>30</v>
      </c>
      <c r="C38" s="18"/>
      <c r="D38" s="18"/>
      <c r="E38" s="18" t="s">
        <v>5</v>
      </c>
      <c r="F38" s="18"/>
      <c r="G38" s="20"/>
      <c r="H38" s="20">
        <v>20000000</v>
      </c>
      <c r="I38" s="29"/>
      <c r="J38" s="15"/>
      <c r="K38" s="15"/>
      <c r="L38" s="15"/>
      <c r="M38" s="15"/>
      <c r="N38" s="15"/>
      <c r="O38" s="15"/>
      <c r="P38" s="16"/>
      <c r="Q38" s="16"/>
      <c r="R38" s="16"/>
      <c r="S38" s="16"/>
    </row>
    <row r="39" spans="1:19" s="26" customFormat="1" ht="16.5">
      <c r="A39" s="22">
        <v>5</v>
      </c>
      <c r="B39" s="21" t="s">
        <v>28</v>
      </c>
      <c r="C39" s="22"/>
      <c r="D39" s="22"/>
      <c r="E39" s="22">
        <v>1</v>
      </c>
      <c r="F39" s="22"/>
      <c r="G39" s="23"/>
      <c r="H39" s="23">
        <f>SUM(H40:H40)</f>
        <v>20000000</v>
      </c>
      <c r="I39" s="24"/>
      <c r="J39" s="24"/>
      <c r="K39" s="24"/>
      <c r="L39" s="24"/>
      <c r="M39" s="24"/>
      <c r="N39" s="24"/>
      <c r="O39" s="24"/>
      <c r="P39" s="25"/>
      <c r="Q39" s="25"/>
      <c r="R39" s="25"/>
      <c r="S39" s="25"/>
    </row>
    <row r="40" spans="1:19" s="17" customFormat="1" ht="16.5">
      <c r="A40" s="39" t="s">
        <v>71</v>
      </c>
      <c r="B40" s="40" t="s">
        <v>29</v>
      </c>
      <c r="C40" s="39"/>
      <c r="D40" s="39"/>
      <c r="E40" s="39" t="s">
        <v>5</v>
      </c>
      <c r="F40" s="39"/>
      <c r="G40" s="41"/>
      <c r="H40" s="41">
        <v>20000000</v>
      </c>
      <c r="I40" s="15"/>
      <c r="J40" s="15"/>
      <c r="K40" s="15"/>
      <c r="L40" s="15"/>
      <c r="M40" s="15"/>
      <c r="N40" s="15"/>
      <c r="O40" s="15"/>
      <c r="P40" s="16"/>
      <c r="Q40" s="16"/>
      <c r="R40" s="16"/>
      <c r="S40" s="16"/>
    </row>
    <row r="41" spans="1:19" s="17" customFormat="1" ht="22.5" customHeight="1">
      <c r="A41" s="44" t="s">
        <v>70</v>
      </c>
      <c r="B41" s="44"/>
      <c r="C41" s="42">
        <f aca="true" t="shared" si="0" ref="C41:H41">C27+C17+C4</f>
        <v>23</v>
      </c>
      <c r="D41" s="42">
        <f t="shared" si="0"/>
        <v>5</v>
      </c>
      <c r="E41" s="42">
        <f t="shared" si="0"/>
        <v>18</v>
      </c>
      <c r="F41" s="43">
        <f t="shared" si="0"/>
        <v>560000000</v>
      </c>
      <c r="G41" s="43">
        <f t="shared" si="0"/>
        <v>200000000</v>
      </c>
      <c r="H41" s="43">
        <f t="shared" si="0"/>
        <v>360000000</v>
      </c>
      <c r="I41" s="15"/>
      <c r="J41" s="15"/>
      <c r="K41" s="15"/>
      <c r="L41" s="15"/>
      <c r="M41" s="15"/>
      <c r="N41" s="15"/>
      <c r="O41" s="15"/>
      <c r="P41" s="16"/>
      <c r="Q41" s="16"/>
      <c r="R41" s="16"/>
      <c r="S41" s="16"/>
    </row>
    <row r="42" spans="1:19" s="17" customFormat="1" ht="36" customHeight="1">
      <c r="A42" s="45" t="s">
        <v>69</v>
      </c>
      <c r="B42" s="46"/>
      <c r="C42" s="46"/>
      <c r="D42" s="46"/>
      <c r="E42" s="46"/>
      <c r="F42" s="46"/>
      <c r="G42" s="46"/>
      <c r="H42" s="46"/>
      <c r="I42" s="15"/>
      <c r="J42" s="15"/>
      <c r="K42" s="15"/>
      <c r="L42" s="15"/>
      <c r="M42" s="15"/>
      <c r="N42" s="15"/>
      <c r="O42" s="15"/>
      <c r="P42" s="16"/>
      <c r="Q42" s="16"/>
      <c r="R42" s="16"/>
      <c r="S42" s="16"/>
    </row>
  </sheetData>
  <sheetProtection/>
  <mergeCells count="7">
    <mergeCell ref="A42:H42"/>
    <mergeCell ref="A41:B41"/>
    <mergeCell ref="A1:H1"/>
    <mergeCell ref="A2:A3"/>
    <mergeCell ref="C2:E2"/>
    <mergeCell ref="F2:H2"/>
    <mergeCell ref="B2:B3"/>
  </mergeCells>
  <printOptions/>
  <pageMargins left="0.36" right="0.22" top="0.5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2023-03-27T03:32:47Z</cp:lastPrinted>
  <dcterms:created xsi:type="dcterms:W3CDTF">2016-05-16T07:02:48Z</dcterms:created>
  <dcterms:modified xsi:type="dcterms:W3CDTF">2023-03-30T01:34:29Z</dcterms:modified>
  <cp:category/>
  <cp:version/>
  <cp:contentType/>
  <cp:contentStatus/>
</cp:coreProperties>
</file>