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6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<sst xmlns="http://schemas.openxmlformats.org/spreadsheetml/2006/main" count="34" uniqueCount="34">
  <si>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STT</t>
  </si>
  <si>
    <t>ĐƠN VỊ</t>
  </si>
  <si>
    <t xml:space="preserve">Tổng đàn  </t>
  </si>
  <si>
    <t xml:space="preserve">Trong đó </t>
  </si>
  <si>
    <t xml:space="preserve">Tổng cộng </t>
  </si>
  <si>
    <t>Phường Tứ Hạ</t>
  </si>
  <si>
    <t>Xã Hải Dương</t>
  </si>
  <si>
    <t>Xã Hương Phong</t>
  </si>
  <si>
    <t>Xã Hương Toàn</t>
  </si>
  <si>
    <t>Xã Hương Vinh</t>
  </si>
  <si>
    <t>Xã Hương Thọ</t>
  </si>
  <si>
    <t>Xã Bình Điền</t>
  </si>
  <si>
    <t>Đàn trâu</t>
  </si>
  <si>
    <t xml:space="preserve">Đàn bò </t>
  </si>
  <si>
    <t>Tổng đàn trâu, bò (con)</t>
  </si>
  <si>
    <t xml:space="preserve">Phường  Hương Hồ </t>
  </si>
  <si>
    <t xml:space="preserve">Xã Bình Thành </t>
  </si>
  <si>
    <t xml:space="preserve">Xã Hương Bình </t>
  </si>
  <si>
    <t xml:space="preserve">Xã Hồng Tiến  </t>
  </si>
  <si>
    <t>Phường Hương Văn</t>
  </si>
  <si>
    <t>Phường Hương Xuân</t>
  </si>
  <si>
    <t>Phường Hương Vân</t>
  </si>
  <si>
    <t>Phường Hương An</t>
  </si>
  <si>
    <t>Phường Hương Chữ</t>
  </si>
  <si>
    <t xml:space="preserve">Vắc xin tụ huyết trùng trâu, bò   </t>
  </si>
  <si>
    <t>Tổng đàn  lợn             (con)</t>
  </si>
  <si>
    <t xml:space="preserve"> Vắc xin lợn    </t>
  </si>
  <si>
    <t>Chỉ tiêu TP       (con)</t>
  </si>
  <si>
    <t>Chỉ tiêu  (con)</t>
  </si>
  <si>
    <t>Dịch tả lợn nguồn dữ trữ quốc gia  (liều)</t>
  </si>
  <si>
    <r>
      <rPr>
        <b/>
        <sz val="13"/>
        <color indexed="8"/>
        <rFont val="Times New Roman"/>
        <family val="1"/>
      </rPr>
      <t>Ghi chú:</t>
    </r>
    <r>
      <rPr>
        <sz val="13"/>
        <color indexed="8"/>
        <rFont val="Times New Roman"/>
        <family val="1"/>
      </rPr>
      <t xml:space="preserve"> - Tổng đàn theo số liệu thống kê 01/10/2018.</t>
    </r>
  </si>
  <si>
    <t xml:space="preserve">   - Chỉ tiêu tiêm phòng: Trâu bò: 75% tổng đàn; Lợn: 70% tổng đàn.</t>
  </si>
  <si>
    <t>CHỈ TIÊU TIÊM PHÒNG VẮC XIN VỤ XUÂN NĂM 2019</t>
  </si>
  <si>
    <t>(Kèm theo kế hoạch số: 17 /KH-UBND ngày 14/01/2019)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</si>
</sst>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5" fillId="0" borderId="10" xfId="0" applyNumberFormat="1" applyFont="1" applyBorder="1" applyAlignment="1">
      <alignment horizontal="right" vertical="center"/>
    </xf>
    <xf numFmtId="3" fontId="5" fillId="0" borderId="10" xfId="42" applyNumberFormat="1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4" fillId="0" borderId="10" xfId="55" applyFont="1" applyFill="1" applyBorder="1" applyAlignment="1">
      <alignment vertical="center" wrapText="1"/>
      <protection/>
    </xf>
    <xf numFmtId="3" fontId="44" fillId="0" borderId="10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3" fontId="42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/>
    </xf>
    <xf numFmtId="3" fontId="43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3" fillId="0" borderId="0" xfId="0" applyNumberFormat="1" applyFont="1" applyAlignment="1">
      <alignment horizontal="center"/>
    </xf>
    <xf numFmtId="3" fontId="44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3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7"/>
  <sheetViews>
    <sheetView tabSelected="1" zoomScale="93" zoomScaleNormal="93" zoomScalePageLayoutView="0" workbookViewId="0" topLeftCell="B1">
      <selection activeCell="M4" sqref="M4"/>
    </sheetView>
  </sheetViews>
  <sheetFormatPr defaultColWidth="8.8515625" defaultRowHeight="15"/>
  <cols>
    <col min="1" max="1" width="0.71875" style="1" customWidth="1"/>
    <col min="2" max="2" width="5.7109375" style="1" customWidth="1"/>
    <col min="3" max="3" width="20.7109375" style="1" customWidth="1"/>
    <col min="4" max="4" width="8.57421875" style="8" customWidth="1"/>
    <col min="5" max="5" width="8.421875" style="8" customWidth="1"/>
    <col min="6" max="6" width="7.57421875" style="8" customWidth="1"/>
    <col min="7" max="7" width="9.28125" style="8" customWidth="1"/>
    <col min="8" max="8" width="11.7109375" style="9" customWidth="1"/>
    <col min="9" max="9" width="13.00390625" style="8" customWidth="1"/>
    <col min="10" max="10" width="11.00390625" style="8" customWidth="1"/>
    <col min="11" max="16384" width="8.8515625" style="1" customWidth="1"/>
  </cols>
  <sheetData>
    <row r="1" spans="2:9" ht="18.75">
      <c r="B1" s="14" t="s">
        <v>32</v>
      </c>
      <c r="C1" s="14"/>
      <c r="D1" s="14"/>
      <c r="E1" s="14"/>
      <c r="F1" s="14"/>
      <c r="G1" s="14"/>
      <c r="H1" s="14"/>
      <c r="I1" s="14"/>
    </row>
    <row r="2" spans="2:9" ht="18.75">
      <c r="B2" s="15" t="s">
        <v>33</v>
      </c>
      <c r="C2" s="15"/>
      <c r="D2" s="15"/>
      <c r="E2" s="15"/>
      <c r="F2" s="15"/>
      <c r="G2" s="15"/>
      <c r="H2" s="15"/>
      <c r="I2" s="15"/>
    </row>
    <row r="3" spans="2:7" ht="16.5">
      <c r="B3" s="19"/>
      <c r="C3" s="19"/>
      <c r="D3" s="19"/>
      <c r="E3" s="19"/>
      <c r="F3" s="19"/>
      <c r="G3" s="19"/>
    </row>
    <row r="4" spans="2:10" ht="40.5" customHeight="1">
      <c r="B4" s="18" t="s">
        <v>0</v>
      </c>
      <c r="C4" s="18" t="s">
        <v>1</v>
      </c>
      <c r="D4" s="16" t="s">
        <v>24</v>
      </c>
      <c r="E4" s="17"/>
      <c r="F4" s="17"/>
      <c r="G4" s="17"/>
      <c r="H4" s="23" t="s">
        <v>26</v>
      </c>
      <c r="I4" s="23"/>
      <c r="J4" s="23"/>
    </row>
    <row r="5" spans="2:10" ht="36" customHeight="1">
      <c r="B5" s="18"/>
      <c r="C5" s="18"/>
      <c r="D5" s="16" t="s">
        <v>14</v>
      </c>
      <c r="E5" s="17"/>
      <c r="F5" s="20"/>
      <c r="G5" s="23" t="s">
        <v>27</v>
      </c>
      <c r="H5" s="23" t="s">
        <v>25</v>
      </c>
      <c r="I5" s="23" t="s">
        <v>28</v>
      </c>
      <c r="J5" s="25" t="s">
        <v>29</v>
      </c>
    </row>
    <row r="6" spans="2:10" ht="24.75" customHeight="1">
      <c r="B6" s="18"/>
      <c r="C6" s="18"/>
      <c r="D6" s="21" t="s">
        <v>2</v>
      </c>
      <c r="E6" s="23" t="s">
        <v>3</v>
      </c>
      <c r="F6" s="23"/>
      <c r="G6" s="23"/>
      <c r="H6" s="23"/>
      <c r="I6" s="23"/>
      <c r="J6" s="25"/>
    </row>
    <row r="7" spans="2:10" ht="33">
      <c r="B7" s="18"/>
      <c r="C7" s="18"/>
      <c r="D7" s="22"/>
      <c r="E7" s="10" t="s">
        <v>12</v>
      </c>
      <c r="F7" s="10" t="s">
        <v>13</v>
      </c>
      <c r="G7" s="23"/>
      <c r="H7" s="23"/>
      <c r="I7" s="23"/>
      <c r="J7" s="25"/>
    </row>
    <row r="8" spans="2:10" s="7" customFormat="1" ht="24" customHeight="1">
      <c r="B8" s="12">
        <v>1</v>
      </c>
      <c r="C8" s="12" t="s">
        <v>5</v>
      </c>
      <c r="D8" s="13">
        <f>E8+F8</f>
        <v>92</v>
      </c>
      <c r="E8" s="3">
        <v>34</v>
      </c>
      <c r="F8" s="3">
        <v>58</v>
      </c>
      <c r="G8" s="2">
        <f>D8*75%</f>
        <v>69</v>
      </c>
      <c r="H8" s="11">
        <v>1540</v>
      </c>
      <c r="I8" s="2">
        <f>H8*70%</f>
        <v>1078</v>
      </c>
      <c r="J8" s="11"/>
    </row>
    <row r="9" spans="2:10" s="7" customFormat="1" ht="24" customHeight="1">
      <c r="B9" s="12">
        <v>2</v>
      </c>
      <c r="C9" s="12" t="s">
        <v>21</v>
      </c>
      <c r="D9" s="13">
        <f aca="true" t="shared" si="0" ref="D9:D23">E9+F9</f>
        <v>228</v>
      </c>
      <c r="E9" s="3">
        <v>88</v>
      </c>
      <c r="F9" s="3">
        <v>140</v>
      </c>
      <c r="G9" s="2">
        <f aca="true" t="shared" si="1" ref="G9:G23">D9*75%</f>
        <v>171</v>
      </c>
      <c r="H9" s="11">
        <v>3840</v>
      </c>
      <c r="I9" s="2">
        <f aca="true" t="shared" si="2" ref="I9:I23">H9*70%</f>
        <v>2688</v>
      </c>
      <c r="J9" s="11">
        <v>500</v>
      </c>
    </row>
    <row r="10" spans="2:10" s="7" customFormat="1" ht="24" customHeight="1">
      <c r="B10" s="12">
        <v>3</v>
      </c>
      <c r="C10" s="12" t="s">
        <v>19</v>
      </c>
      <c r="D10" s="13">
        <f t="shared" si="0"/>
        <v>458</v>
      </c>
      <c r="E10" s="3">
        <v>328</v>
      </c>
      <c r="F10" s="3">
        <v>130</v>
      </c>
      <c r="G10" s="2">
        <f t="shared" si="1"/>
        <v>343.5</v>
      </c>
      <c r="H10" s="11">
        <v>3280</v>
      </c>
      <c r="I10" s="2">
        <f t="shared" si="2"/>
        <v>2296</v>
      </c>
      <c r="J10" s="11">
        <v>500</v>
      </c>
    </row>
    <row r="11" spans="2:10" s="7" customFormat="1" ht="24" customHeight="1">
      <c r="B11" s="12">
        <v>4</v>
      </c>
      <c r="C11" s="12" t="s">
        <v>20</v>
      </c>
      <c r="D11" s="13">
        <f t="shared" si="0"/>
        <v>154</v>
      </c>
      <c r="E11" s="3">
        <v>78</v>
      </c>
      <c r="F11" s="3">
        <v>76</v>
      </c>
      <c r="G11" s="2">
        <f t="shared" si="1"/>
        <v>115.5</v>
      </c>
      <c r="H11" s="11">
        <v>2370</v>
      </c>
      <c r="I11" s="2">
        <f t="shared" si="2"/>
        <v>1659</v>
      </c>
      <c r="J11" s="11">
        <v>500</v>
      </c>
    </row>
    <row r="12" spans="2:10" s="7" customFormat="1" ht="24" customHeight="1">
      <c r="B12" s="12">
        <v>5</v>
      </c>
      <c r="C12" s="12" t="s">
        <v>23</v>
      </c>
      <c r="D12" s="13">
        <f t="shared" si="0"/>
        <v>321</v>
      </c>
      <c r="E12" s="3">
        <v>27</v>
      </c>
      <c r="F12" s="3">
        <v>294</v>
      </c>
      <c r="G12" s="2">
        <f t="shared" si="1"/>
        <v>240.75</v>
      </c>
      <c r="H12" s="11">
        <v>2200</v>
      </c>
      <c r="I12" s="2">
        <f t="shared" si="2"/>
        <v>1540</v>
      </c>
      <c r="J12" s="11">
        <v>500</v>
      </c>
    </row>
    <row r="13" spans="2:10" s="7" customFormat="1" ht="24" customHeight="1">
      <c r="B13" s="12">
        <v>6</v>
      </c>
      <c r="C13" s="12" t="s">
        <v>22</v>
      </c>
      <c r="D13" s="13">
        <f t="shared" si="0"/>
        <v>218</v>
      </c>
      <c r="E13" s="3">
        <v>154</v>
      </c>
      <c r="F13" s="3">
        <v>64</v>
      </c>
      <c r="G13" s="2">
        <f t="shared" si="1"/>
        <v>163.5</v>
      </c>
      <c r="H13" s="11">
        <v>1674</v>
      </c>
      <c r="I13" s="2">
        <f t="shared" si="2"/>
        <v>1171.8</v>
      </c>
      <c r="J13" s="11">
        <v>500</v>
      </c>
    </row>
    <row r="14" spans="2:10" s="7" customFormat="1" ht="24" customHeight="1">
      <c r="B14" s="12">
        <v>7</v>
      </c>
      <c r="C14" s="12" t="s">
        <v>15</v>
      </c>
      <c r="D14" s="13">
        <f t="shared" si="0"/>
        <v>623</v>
      </c>
      <c r="E14" s="3">
        <v>87</v>
      </c>
      <c r="F14" s="3">
        <v>536</v>
      </c>
      <c r="G14" s="2">
        <f t="shared" si="1"/>
        <v>467.25</v>
      </c>
      <c r="H14" s="11">
        <v>1986</v>
      </c>
      <c r="I14" s="2">
        <f t="shared" si="2"/>
        <v>1390.1999999999998</v>
      </c>
      <c r="J14" s="11"/>
    </row>
    <row r="15" spans="2:10" s="7" customFormat="1" ht="21" customHeight="1">
      <c r="B15" s="12">
        <v>8</v>
      </c>
      <c r="C15" s="12" t="s">
        <v>8</v>
      </c>
      <c r="D15" s="13">
        <f t="shared" si="0"/>
        <v>344</v>
      </c>
      <c r="E15" s="3">
        <v>95</v>
      </c>
      <c r="F15" s="3">
        <v>249</v>
      </c>
      <c r="G15" s="2">
        <f t="shared" si="1"/>
        <v>258</v>
      </c>
      <c r="H15" s="11">
        <v>3716</v>
      </c>
      <c r="I15" s="2">
        <f t="shared" si="2"/>
        <v>2601.2</v>
      </c>
      <c r="J15" s="11">
        <v>500</v>
      </c>
    </row>
    <row r="16" spans="2:10" s="7" customFormat="1" ht="24" customHeight="1">
      <c r="B16" s="12">
        <v>9</v>
      </c>
      <c r="C16" s="12" t="s">
        <v>9</v>
      </c>
      <c r="D16" s="13">
        <f t="shared" si="0"/>
        <v>118</v>
      </c>
      <c r="E16" s="3">
        <v>67</v>
      </c>
      <c r="F16" s="3">
        <v>51</v>
      </c>
      <c r="G16" s="2">
        <f t="shared" si="1"/>
        <v>88.5</v>
      </c>
      <c r="H16" s="11">
        <v>687</v>
      </c>
      <c r="I16" s="2">
        <f t="shared" si="2"/>
        <v>480.9</v>
      </c>
      <c r="J16" s="11"/>
    </row>
    <row r="17" spans="2:10" s="7" customFormat="1" ht="24" customHeight="1">
      <c r="B17" s="12">
        <v>10</v>
      </c>
      <c r="C17" s="12" t="s">
        <v>7</v>
      </c>
      <c r="D17" s="13">
        <f t="shared" si="0"/>
        <v>235</v>
      </c>
      <c r="E17" s="3">
        <v>210</v>
      </c>
      <c r="F17" s="3">
        <v>25</v>
      </c>
      <c r="G17" s="2">
        <f t="shared" si="1"/>
        <v>176.25</v>
      </c>
      <c r="H17" s="11">
        <v>715</v>
      </c>
      <c r="I17" s="2">
        <f t="shared" si="2"/>
        <v>500.49999999999994</v>
      </c>
      <c r="J17" s="11"/>
    </row>
    <row r="18" spans="2:10" s="7" customFormat="1" ht="24" customHeight="1">
      <c r="B18" s="12">
        <v>11</v>
      </c>
      <c r="C18" s="12" t="s">
        <v>6</v>
      </c>
      <c r="D18" s="13">
        <f t="shared" si="0"/>
        <v>235</v>
      </c>
      <c r="E18" s="3">
        <v>32</v>
      </c>
      <c r="F18" s="3">
        <v>203</v>
      </c>
      <c r="G18" s="2">
        <f t="shared" si="1"/>
        <v>176.25</v>
      </c>
      <c r="H18" s="11">
        <v>410</v>
      </c>
      <c r="I18" s="2">
        <f t="shared" si="2"/>
        <v>287</v>
      </c>
      <c r="J18" s="11"/>
    </row>
    <row r="19" spans="2:10" s="7" customFormat="1" ht="24" customHeight="1">
      <c r="B19" s="12">
        <v>12</v>
      </c>
      <c r="C19" s="12" t="s">
        <v>10</v>
      </c>
      <c r="D19" s="13">
        <f t="shared" si="0"/>
        <v>616</v>
      </c>
      <c r="E19" s="3">
        <v>286</v>
      </c>
      <c r="F19" s="3">
        <v>330</v>
      </c>
      <c r="G19" s="2">
        <f t="shared" si="1"/>
        <v>462</v>
      </c>
      <c r="H19" s="11">
        <v>539</v>
      </c>
      <c r="I19" s="2">
        <f t="shared" si="2"/>
        <v>377.29999999999995</v>
      </c>
      <c r="J19" s="11"/>
    </row>
    <row r="20" spans="2:10" s="7" customFormat="1" ht="24" customHeight="1">
      <c r="B20" s="12">
        <v>13</v>
      </c>
      <c r="C20" s="12" t="s">
        <v>16</v>
      </c>
      <c r="D20" s="13">
        <f t="shared" si="0"/>
        <v>450</v>
      </c>
      <c r="E20" s="3">
        <v>193</v>
      </c>
      <c r="F20" s="3">
        <v>257</v>
      </c>
      <c r="G20" s="2">
        <f t="shared" si="1"/>
        <v>337.5</v>
      </c>
      <c r="H20" s="11">
        <v>795</v>
      </c>
      <c r="I20" s="2">
        <f t="shared" si="2"/>
        <v>556.5</v>
      </c>
      <c r="J20" s="11"/>
    </row>
    <row r="21" spans="2:10" s="7" customFormat="1" ht="24" customHeight="1">
      <c r="B21" s="12">
        <v>14</v>
      </c>
      <c r="C21" s="12" t="s">
        <v>11</v>
      </c>
      <c r="D21" s="13">
        <f t="shared" si="0"/>
        <v>380</v>
      </c>
      <c r="E21" s="3">
        <v>98</v>
      </c>
      <c r="F21" s="3">
        <v>282</v>
      </c>
      <c r="G21" s="2">
        <f t="shared" si="1"/>
        <v>285</v>
      </c>
      <c r="H21" s="11">
        <v>744</v>
      </c>
      <c r="I21" s="2">
        <f t="shared" si="2"/>
        <v>520.8</v>
      </c>
      <c r="J21" s="11"/>
    </row>
    <row r="22" spans="2:10" s="7" customFormat="1" ht="24" customHeight="1">
      <c r="B22" s="12">
        <v>15</v>
      </c>
      <c r="C22" s="12" t="s">
        <v>17</v>
      </c>
      <c r="D22" s="13">
        <f t="shared" si="0"/>
        <v>543</v>
      </c>
      <c r="E22" s="3">
        <v>28</v>
      </c>
      <c r="F22" s="3">
        <v>515</v>
      </c>
      <c r="G22" s="2">
        <f t="shared" si="1"/>
        <v>407.25</v>
      </c>
      <c r="H22" s="11">
        <v>545</v>
      </c>
      <c r="I22" s="2">
        <f t="shared" si="2"/>
        <v>381.5</v>
      </c>
      <c r="J22" s="11"/>
    </row>
    <row r="23" spans="2:10" s="7" customFormat="1" ht="24" customHeight="1">
      <c r="B23" s="12">
        <v>16</v>
      </c>
      <c r="C23" s="12" t="s">
        <v>18</v>
      </c>
      <c r="D23" s="13">
        <f t="shared" si="0"/>
        <v>316</v>
      </c>
      <c r="E23" s="3">
        <v>204</v>
      </c>
      <c r="F23" s="3">
        <v>112</v>
      </c>
      <c r="G23" s="2">
        <f t="shared" si="1"/>
        <v>237</v>
      </c>
      <c r="H23" s="11">
        <v>200</v>
      </c>
      <c r="I23" s="2">
        <f t="shared" si="2"/>
        <v>140</v>
      </c>
      <c r="J23" s="11"/>
    </row>
    <row r="24" spans="2:10" s="7" customFormat="1" ht="24" customHeight="1">
      <c r="B24" s="4"/>
      <c r="C24" s="5" t="s">
        <v>4</v>
      </c>
      <c r="D24" s="6">
        <f aca="true" t="shared" si="3" ref="D24:I24">SUM(D8:D23)</f>
        <v>5331</v>
      </c>
      <c r="E24" s="6">
        <f t="shared" si="3"/>
        <v>2009</v>
      </c>
      <c r="F24" s="6">
        <f t="shared" si="3"/>
        <v>3322</v>
      </c>
      <c r="G24" s="6">
        <f t="shared" si="3"/>
        <v>3998.25</v>
      </c>
      <c r="H24" s="6">
        <f t="shared" si="3"/>
        <v>25241</v>
      </c>
      <c r="I24" s="6">
        <f t="shared" si="3"/>
        <v>17668.7</v>
      </c>
      <c r="J24" s="6">
        <f>SUM(J8:J23)</f>
        <v>3000</v>
      </c>
    </row>
    <row r="26" spans="3:9" ht="16.5" customHeight="1">
      <c r="C26" s="26" t="s">
        <v>30</v>
      </c>
      <c r="D26" s="27"/>
      <c r="E26" s="27"/>
      <c r="F26" s="27"/>
      <c r="G26" s="27"/>
      <c r="H26" s="27"/>
      <c r="I26" s="27"/>
    </row>
    <row r="27" spans="3:9" ht="16.5">
      <c r="C27" s="24" t="s">
        <v>31</v>
      </c>
      <c r="D27" s="24"/>
      <c r="E27" s="24"/>
      <c r="F27" s="24"/>
      <c r="G27" s="24"/>
      <c r="H27" s="24"/>
      <c r="I27" s="24"/>
    </row>
  </sheetData>
  <sheetProtection/>
  <mergeCells count="16">
    <mergeCell ref="C27:I27"/>
    <mergeCell ref="G5:G7"/>
    <mergeCell ref="I5:I7"/>
    <mergeCell ref="H5:H7"/>
    <mergeCell ref="J5:J7"/>
    <mergeCell ref="H4:J4"/>
    <mergeCell ref="C26:I26"/>
    <mergeCell ref="B1:I1"/>
    <mergeCell ref="B2:I2"/>
    <mergeCell ref="D4:G4"/>
    <mergeCell ref="B4:B7"/>
    <mergeCell ref="C4:C7"/>
    <mergeCell ref="B3:G3"/>
    <mergeCell ref="D5:F5"/>
    <mergeCell ref="D6:D7"/>
    <mergeCell ref="E6:F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2019-01-09T08:10:58Z</cp:lastPrinted>
  <dcterms:created xsi:type="dcterms:W3CDTF">2012-07-19T02:49:30Z</dcterms:created>
  <dcterms:modified xsi:type="dcterms:W3CDTF">2019-01-17T01:54:18Z</dcterms:modified>
  <cp:category/>
  <cp:version/>
  <cp:contentType/>
  <cp:contentStatus/>
</cp:coreProperties>
</file>