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6750"/>
  </bookViews>
  <sheets>
    <sheet name="Đợt 1-23" sheetId="5" r:id="rId1"/>
    <sheet name="Sheet1" sheetId="12" r:id="rId2"/>
  </sheets>
  <definedNames>
    <definedName name="_xlnm.Print_Titles" localSheetId="0">'Đợt 1-23'!$5:$5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7" i="5" l="1"/>
  <c r="D113" i="5"/>
  <c r="D144" i="5" l="1"/>
  <c r="D111" i="5"/>
  <c r="D109" i="5"/>
  <c r="D107" i="5"/>
  <c r="D105" i="5"/>
  <c r="D103" i="5"/>
  <c r="D97" i="5"/>
  <c r="D91" i="5"/>
  <c r="D89" i="5"/>
  <c r="D87" i="5"/>
  <c r="D85" i="5"/>
  <c r="D80" i="5"/>
  <c r="D76" i="5"/>
  <c r="D75" i="5"/>
  <c r="D64" i="5"/>
  <c r="D63" i="5"/>
  <c r="D62" i="5"/>
  <c r="D24" i="5"/>
  <c r="D23" i="5" s="1"/>
  <c r="D16" i="5"/>
  <c r="D8" i="5" s="1"/>
  <c r="D7" i="5" s="1"/>
  <c r="D9" i="5"/>
  <c r="D84" i="5" l="1"/>
  <c r="D83" i="5" s="1"/>
  <c r="D74" i="5"/>
  <c r="D6" i="5" s="1"/>
</calcChain>
</file>

<file path=xl/sharedStrings.xml><?xml version="1.0" encoding="utf-8"?>
<sst xmlns="http://schemas.openxmlformats.org/spreadsheetml/2006/main" count="190" uniqueCount="182">
  <si>
    <t>Nội dung</t>
  </si>
  <si>
    <t>A</t>
  </si>
  <si>
    <t>B</t>
  </si>
  <si>
    <t>C</t>
  </si>
  <si>
    <t>a</t>
  </si>
  <si>
    <t>I</t>
  </si>
  <si>
    <t>II</t>
  </si>
  <si>
    <t>III</t>
  </si>
  <si>
    <t>b</t>
  </si>
  <si>
    <t>Vỉa hè, điện chiếu sáng đường Lê Thái Tổ (đoạn nút giao Trần Thánh Tông - Kim Trà), phường Tứ Hạ</t>
  </si>
  <si>
    <t>Vốn thực hiện các quy hoạch trên địa bàn thị xã Hương Trà</t>
  </si>
  <si>
    <t>Quảng trường, nhà văn hoá trung tâm thị xã</t>
  </si>
  <si>
    <t>Vốn đối ứng Xây dựng đường ngoài hàng rào khu công nghiệp Tứ Hạ (Đoạn nối ĐT16 đến đường tránh Huế)</t>
  </si>
  <si>
    <t>D</t>
  </si>
  <si>
    <t>Tạm cấp kinh phí hỗ trợ khẩn cấp khắc phục hậu quả thiên tai chuyển nguồn năm trước</t>
  </si>
  <si>
    <t>Kinh phí lập đồ án thiết kế đô thị quy hoạch quản lý theo đồ án xây dựng và bảo tồn và phát huy đô thị phố cổ Bao Vinh</t>
  </si>
  <si>
    <t>Kinh phí lắp đặt đèn tín hiệu giao thông; xử lý điểm đen, điểm tiềm ấn tai nạn giao thông và bảo đảm cho hoạt động chi thường xuyên của ban an toàn giao thông khối huyện</t>
  </si>
  <si>
    <t>Đầu tư hạ tầng phục vụ phát triển sản xuất phục vụ người dân ở các huyện bị ảnh hưởng bởi thủy điện</t>
  </si>
  <si>
    <t>Phân bổ kinh phí từ nguồn lắp đặt đèn tín hiệu giao thông  đầu tư xây dựng công trình: Nút giao KM1+100 đường tỉnh lộ 16 giao đường Kim Trà</t>
  </si>
  <si>
    <t>7764130</t>
  </si>
  <si>
    <t>Trạm bơm điện 15 (Vân Quật Đông), xã Hương Phong (CTMTQG)</t>
  </si>
  <si>
    <t>Nâng cấp đê bao nội đồng Bàu Lăng và Cồn Ràng, xã Hương Phong (CTMTQG )</t>
  </si>
  <si>
    <t>7853442</t>
  </si>
  <si>
    <t>7827557</t>
  </si>
  <si>
    <t>Nâng cấp, mở rộng các đường trục chính thôn Sơn Thọ, xã Hương Thọ (Ct 135)</t>
  </si>
  <si>
    <t>7827726</t>
  </si>
  <si>
    <t>Nâng cấp, sửa chữa đường đường trục chính thôn Sơn Thọ, xã Hương Thọ (Ct 135)</t>
  </si>
  <si>
    <t>7839646</t>
  </si>
  <si>
    <t>Kinh phí tiết kiệm 8 tháng năm 2020</t>
  </si>
  <si>
    <t>Khối cơ quan, đơn vị</t>
  </si>
  <si>
    <t>Phòng Lao động - Thương binh và Xã hội</t>
  </si>
  <si>
    <t>Phòng Tài chính - Kế hoạch</t>
  </si>
  <si>
    <t>Kinh phí hoạt động (Nguồn 15)</t>
  </si>
  <si>
    <t>Phòng Kinh tế</t>
  </si>
  <si>
    <t>Kinh phí hoạt động (Nguồn 13)</t>
  </si>
  <si>
    <t>Phòng Quản lý đô thị</t>
  </si>
  <si>
    <t>Phòng Tư pháp</t>
  </si>
  <si>
    <t xml:space="preserve">Tiểu học số 1 Tứ Hạ </t>
  </si>
  <si>
    <t xml:space="preserve">Tiểu học số 2 Tứ Hạ </t>
  </si>
  <si>
    <t xml:space="preserve">Tiểu học số 1 Hương Văn </t>
  </si>
  <si>
    <t xml:space="preserve">Tiểu học số 2 Hương Văn </t>
  </si>
  <si>
    <t xml:space="preserve">Tiểu học số 1 Hương Xuân </t>
  </si>
  <si>
    <t xml:space="preserve">Tiểu học số 2 Hương Xuân </t>
  </si>
  <si>
    <t xml:space="preserve">Tiểu học số 1 Hương Chữ </t>
  </si>
  <si>
    <t xml:space="preserve">Tiểu học số 2 Hương Chữ </t>
  </si>
  <si>
    <t xml:space="preserve">Tiểu học số 1 Hương Toàn </t>
  </si>
  <si>
    <t xml:space="preserve">Tiểu học số 2 Hương Toàn </t>
  </si>
  <si>
    <t xml:space="preserve">Tiểu học số 3 Hương Toàn </t>
  </si>
  <si>
    <t>Tiểu học Bình Điền</t>
  </si>
  <si>
    <t>Tiểu học Bình Thành</t>
  </si>
  <si>
    <t>Tiểu học Hồng Tiến</t>
  </si>
  <si>
    <t>THCS Hà Thế Hạnh</t>
  </si>
  <si>
    <t xml:space="preserve">THCS Hồ Văn Tứ </t>
  </si>
  <si>
    <t xml:space="preserve">THCS Nguyễn Khoa Đăng </t>
  </si>
  <si>
    <t>THCS Nguyễn Khánh Toàn</t>
  </si>
  <si>
    <t xml:space="preserve">THCS Lê Quang Tiến </t>
  </si>
  <si>
    <t>THCS Nguyễn Xuân Thưởng</t>
  </si>
  <si>
    <t xml:space="preserve">THCSTrần Đăng Khoa </t>
  </si>
  <si>
    <t xml:space="preserve">THCS Lê Thuyết </t>
  </si>
  <si>
    <t xml:space="preserve">TH &amp;THCS Lê Quang Bính </t>
  </si>
  <si>
    <t>Kinh phí cấp bù miễn thủy lợi phí</t>
  </si>
  <si>
    <t>Tiền điện hộ nghèo, hộ chính sách xã hội</t>
  </si>
  <si>
    <t>Phụ cấp, trợ cấp cho CBCCVC công tác vùng ĐBKK</t>
  </si>
  <si>
    <t>Tổng cộng</t>
  </si>
  <si>
    <t>Trường mầm non Hương Phong, xã Hương Phong (hạng mục: nhà 2 tầng/4 phòng học) CTMTQG</t>
  </si>
  <si>
    <t>Số tiền</t>
  </si>
  <si>
    <t>STT</t>
  </si>
  <si>
    <t>ĐVT: Đồng</t>
  </si>
  <si>
    <t>Trung tâm văn hóa xã Hương Thọ  (CTMTQG )</t>
  </si>
  <si>
    <t>Nâng cấp, sửa chữa trụ sở làm việc kết hợp xây mới bộ phận tiếp nhận và trả kết quả hiện đại xã Hương phong</t>
  </si>
  <si>
    <t>Kinh phí thực hiện Chương trình chuyển đổi số</t>
  </si>
  <si>
    <t xml:space="preserve">Kinh phí bảo đảm cho nhiệm vụ ANQP </t>
  </si>
  <si>
    <t xml:space="preserve">Kinh phí ủy thác qua Ngân hàng chính sách xã hội </t>
  </si>
  <si>
    <t xml:space="preserve">Kinh phí ủy thác qua Quỹ hỗ trợ nông dân thị xã </t>
  </si>
  <si>
    <t xml:space="preserve">Bổ sung dự phòng chi thiên tai, dịch bệnh, ANQP, nhiệm vụ cấp bách... </t>
  </si>
  <si>
    <t>Đường trục xã từ QL49B cũ - đường ven phá Tam Giang, Hải Dương (CTMTQG)</t>
  </si>
  <si>
    <t>Đường quy hoạch số 4 thị xã Hương Trà (42)</t>
  </si>
  <si>
    <t>Nguồn tăng thu tiền SDĐ</t>
  </si>
  <si>
    <t>Đầu tư hạ tầng kỹ thuật đấu giá thu tiền sử dụng đất</t>
  </si>
  <si>
    <t>Mã số 
dự án</t>
  </si>
  <si>
    <t xml:space="preserve">Kinh phí phân bổ từ nguồn sự nghiệp kinh tế -Trung tâm VHTT và Thể thao xây dựng CT Cây xanh đô thị trên địa bàn thị xã </t>
  </si>
  <si>
    <t>Kinh phí phân bổ từ nguồn sự nghiệp kinh tế về hoạt động khai thác khoáng sản và ảnh hưởng thủy điện-Phường Hương Văn- Nâng cấp đường dọc kè hói bàu Họ</t>
  </si>
  <si>
    <t>Kinh phi phân bổ từ nguồn khai thác khoáng sản và ảnh hưởng thủy điện xây dựng Công trình: Hạ tầng khu quy hoạch đất ở thôn Đông Hòa Bình Tiến (Điều chỉnh theo TB số 3337/TB-UBND ngày 26/10/2020)</t>
  </si>
  <si>
    <t>Kinh phi phân bổ từ nguồn khai thác khoáng sản và ảnh hưởng thủy điện xây dựng Công trình: Đường liên thôn Hải Cát xã Hương Thọ( Điều chỉnh theo TB số 3337/TB-UBND ngày 26/10/2020)</t>
  </si>
  <si>
    <t xml:space="preserve">Gia cố mương thoát nước đoạn qua  phường Hương Văn </t>
  </si>
  <si>
    <t>Kinh phí thực hiện trợ cấp một lần với nguời có thành tích tham gia kháng chiến được tặng Bằng khen theo Quyết định số 24/2016/QĐ-UBND ngày 14/6/20216 của Thủ tướng Chính phủ</t>
  </si>
  <si>
    <t>Kinh phí thực hiện xử lý khẩn cấp điểm sạt lở nặng qua tổ dân phố Thanh Lương 2 (Cồn Nổi)</t>
  </si>
  <si>
    <t>Đê bao nội đồng, HTX Thanh Phước (CTMTQG)</t>
  </si>
  <si>
    <t>Trạm bơm Thống Nhất và kênh mương đầu mối, HTX Đông Toàn (CTMTQG)</t>
  </si>
  <si>
    <t>Nâng cấp, mở rộng đường Tôn Thất Bách (từ Tứ Hạ đến cổng làng Lai Thành, Hương Vân)</t>
  </si>
  <si>
    <t>Nâng cấp, mở rộng đường Quê Chữ, phường Hương Chữ</t>
  </si>
  <si>
    <t>Nâng cấp mở rộng đường Phan Kế Toại, phường Hương Chữ</t>
  </si>
  <si>
    <t>Chỉnh trang dọc tuyến Quốc lộ 1A (từ Hương Văn - Hương Chữ, khu vực dân cư), giai đoạn 1</t>
  </si>
  <si>
    <t>San nền khu vực thương mại dịch vụ phường Hương Văn</t>
  </si>
  <si>
    <t>Chương trình, dự án khác</t>
  </si>
  <si>
    <t>PHỤ LỤC KINH PHÍ CHUYỂN NGUỒN NGÂN SÁCH NĂM 2022 SANG NĂM 2023 TIẾP TỤC SỬ DỤNG THEO QUY ĐỊNH (ĐỢT 1)</t>
  </si>
  <si>
    <t>2.1</t>
  </si>
  <si>
    <t>Kinh phí hỗ trợ địa phương sản xuất lúa</t>
  </si>
  <si>
    <t>2.2</t>
  </si>
  <si>
    <t>2.3</t>
  </si>
  <si>
    <t>2.4</t>
  </si>
  <si>
    <t>2.5</t>
  </si>
  <si>
    <t>Văn phòng HĐND&amp;UBND</t>
  </si>
  <si>
    <t>Đường trục chính xã Hương Phong (thôn Thanh Phước - Vân Quật Thượng)</t>
  </si>
  <si>
    <t>Nâng cấp, mở rộng đường Kiệt 34 Trường Thi, phường Hương Chữ</t>
  </si>
  <si>
    <t>Nâng cấp, mở rộng đường Kiệt 1 Lý Thần Tông, phường Hương Chữ</t>
  </si>
  <si>
    <t>Bê tông hóa tuyến đường liên thôn Hải Cát, xã Hương Thọ</t>
  </si>
  <si>
    <t>Nâng cấp, mở rộng đường cứu nạn nối đường Khe Trái và đường Nguyên Hồng, phường Hương Vân</t>
  </si>
  <si>
    <t>Đường ngang nối xóm mới, TDP Thanh Lương 3, phường Hương Xuân</t>
  </si>
  <si>
    <t>Xử lý gia cố mái Taluy tuyến đường bê tông thôn An Vinh, xã Bình Tiến.</t>
  </si>
  <si>
    <t>Chỉnh trang bờ hói cạnh đường Kim Trà nối dài (đoạn phía dưới QL1A), phường Tứ Hạ</t>
  </si>
  <si>
    <t>Chỉnh trang vỉa hè đường Cách mạng Tháng Tám, phường Tứ Hạ</t>
  </si>
  <si>
    <t>Cải tạo trụ sở làm việc UBND phường Hương Vân</t>
  </si>
  <si>
    <t>Hệ thống điện chiếu sáng đường tránh phía Tây thành phố Huế (điểm đầu nút giao QL1A - điểm cuối cổng làng An Đô, phường Hương Chữ)</t>
  </si>
  <si>
    <t>Trồng cây xanh tuyến đường Trà Kệ (đoạn từ QL1A đến cầu ông Ân), phường Hương Xuân</t>
  </si>
  <si>
    <t>Chỉnh trang vỉa hè, nạo vét hói</t>
  </si>
  <si>
    <t>Kinh phí trồng, chăm sóc cây xanh đô thị</t>
  </si>
  <si>
    <t>Nghị quyết số 106/NQ-HĐND ngày 16/12/2022 phân bổ kinh phí tăng thu theo Nghị quyết số 60/NQ -HĐND  ngày 30/09/2021</t>
  </si>
  <si>
    <t>Nghị quyết số 105/NQ-HĐND ngày 16/12/2022 điều chỉnh một số nội dung tại Nghị quyết số 49/NQ-HĐND  ngày 30/09/2021</t>
  </si>
  <si>
    <t>1.1</t>
  </si>
  <si>
    <t>1.2</t>
  </si>
  <si>
    <t>1.3</t>
  </si>
  <si>
    <t>1.4</t>
  </si>
  <si>
    <t>1.5</t>
  </si>
  <si>
    <t>1.6</t>
  </si>
  <si>
    <t xml:space="preserve">Khối trường học </t>
  </si>
  <si>
    <t>Trung tâm Giáo dục Nghề nghiệp - Giáo dục thường xuyên</t>
  </si>
  <si>
    <t>Chương trình mục tiêu quốc gia giảm nghèo bền vững</t>
  </si>
  <si>
    <t>Trung tâm Bồi dưỡng chính trị</t>
  </si>
  <si>
    <t>Kinh phí mua sắm phần mềm kế toán Misa Mimosa online (Nguồn 15)</t>
  </si>
  <si>
    <t>Hội Cựu chiến binh</t>
  </si>
  <si>
    <t>Cải tạo, nâng cấp sửa chữa mặt đường Ngọc Hân Công Chúa (Đoạn từ QL1A đến đường Sông Bồ) (Nguồn 15)</t>
  </si>
  <si>
    <t>Hỗ trợ phát triển sản xuất trong lĩnh vực nông nghiệp (Chương trình MTQG giảm nghèo bền vững)</t>
  </si>
  <si>
    <t>Chương trình Mỗi xã một sản phẩm (OCOP); phát triển tiểu thủ công nghiệp, ngành nghề và dịch vụ nông thôn, bảo tồn và phát huy các làng nghề truyền thống ở nông thôn (Chương trình MTQG NTM)</t>
  </si>
  <si>
    <t>Kinh phí đảm bảo trật tự an toàn giao thông năm 2022 (Nguồn 15)</t>
  </si>
  <si>
    <t>Kinh phí nạo vét hệ thống mương thoát nước các tuyến đường trên địa bàn thị xã (Nguồn 15)</t>
  </si>
  <si>
    <t>Trồng và chăm sóc cây xanh cảnh quan</t>
  </si>
  <si>
    <t>DA 01: Giải quyết tình trạng thiếu đất ở, nhà ở, đất sản xuất, nước sinh hoạt (Chương trình MTQG DTTS và MN)</t>
  </si>
  <si>
    <t>Tiểu dự án 2: Hỗ trợ phát triển sản xuất theo chuỗi giá trị, vùng trồng dược liệu quý, thúc đẩy khởi sự kinh doanh, khởi nghiệp và thu hút đầu tư vùng đồng bào dân tộc thiểu số và miền núi (Chương trình MTQG DTTS và MN)</t>
  </si>
  <si>
    <t>Dự án 4: Đầu tư cơ sở hạ tầng thiết yếu, phục vụ sản xuất, đời sống trong vùng đồng bào dân tộc thiểu số và miền núi và các đơn vị sự nghiệp công lập của lĩnh vực dân tộc - Tiểu dự án 1: Đầu tư cơ sở hạ tầng thiết yếu, phục vụ sản xuất, đời sống trong vùng đồng bào dân tộc thiểu số và miền núi (Chương trình MTQG DTTS và MN)</t>
  </si>
  <si>
    <t xml:space="preserve">Kinh phí trang bị phương tiện phòng cháy,chữa cháy và cứu nạn, cứu hộ cho lực lượng dân phòng tại 01 xã, phường </t>
  </si>
  <si>
    <t xml:space="preserve">Kinh phí hỗ trợ Trung tâm Y tế chuyển giao kỹ thuật </t>
  </si>
  <si>
    <t>Công tác đảm bảo An ninh trật tự, An toàn xã hội trong dịp tết Nguyên đán 2023</t>
  </si>
  <si>
    <t>Công tác khám chữa bệnh, bảo vệ, chăm sóc và nâng cao sức khỏe nhân dân trong dịp tết Nguyên đán 2023</t>
  </si>
  <si>
    <t>Công tác trực sẵn sàng chiến đấu; công tác tuyển chọn, gọi công dân nhập ngũ và đón nhận, gặp mặt Quân nhân xuất
 ngũ trong dịp Tết Nguyên đán 2023</t>
  </si>
  <si>
    <t>Nguồn cải cách tiền lương năm 2022 (70% tăng thu ngân sách năm 2022 và dự toán giao năm 2022)</t>
  </si>
  <si>
    <t>Kinh phí mua sắm máy vi tính để bàn</t>
  </si>
  <si>
    <t>Hỗ trợ kinh phí chi chuyển giao ứng dụng khoa học công nghệ</t>
  </si>
  <si>
    <t>Kinh phí phục vụ đổi mới chương trình sách giáo khoa</t>
  </si>
  <si>
    <t xml:space="preserve">Nguồn thu tiền sử dụng dất </t>
  </si>
  <si>
    <t>Nguồn thu tiền sử dụng đất còn lại chưa phân bổ</t>
  </si>
  <si>
    <t>IV</t>
  </si>
  <si>
    <t>V</t>
  </si>
  <si>
    <t>VI</t>
  </si>
  <si>
    <t>VII</t>
  </si>
  <si>
    <t>VIII</t>
  </si>
  <si>
    <t>Nguồn bổ sung của tỉnh</t>
  </si>
  <si>
    <t>Chuyển nguồn để thực hiện tiếp các nhiệm vụ; quyết toán các công trình</t>
  </si>
  <si>
    <t>Chuyển nguồn nộp trả ngân sách tỉnh kinh phí thực hiện chính sách, chế độ, nhiệm vụ</t>
  </si>
  <si>
    <t>Ngân sách thị xã</t>
  </si>
  <si>
    <t>Nguồn tăng thu Các khoản huy động đóng góp khác</t>
  </si>
  <si>
    <t>Ban Quản lý dự án Đầu tư xây dựng</t>
  </si>
  <si>
    <t>Nguồn sự nghiệp môi trường (kinh phí thu gom xử lý rác thải)</t>
  </si>
  <si>
    <t>Sửa chữa, cải tạo khu hiệu bộ trường mầm non Sơn Ca</t>
  </si>
  <si>
    <t xml:space="preserve">Nguồn sự nghiệp kinh tế </t>
  </si>
  <si>
    <t>Nguồn cải cách tiền lương các năm còn lại</t>
  </si>
  <si>
    <t xml:space="preserve">Ngân sách tại các phòng ban, cơ quan, đơn vị </t>
  </si>
  <si>
    <t>Các nội dung sử dụng nguồn tăng thu, tiết kiệm chi năm 2022 chuyển sang chi cho năm 2023</t>
  </si>
  <si>
    <t>Chương trình MTQG giảm nghèo bền vững 2022 (Hỗ trợ người lao động làm việc ở nước ngoài theo hợp đồng)</t>
  </si>
  <si>
    <t>Chương trình MTQG phát triển KTXH vùng đồng báo dân tộc thiểu số và miền núi 2022 Đầu tư phát triển nhóm dân tộc thiểu số rát ít người và nhóm dân tộc còn nhiều khó khăn)</t>
  </si>
  <si>
    <t>Số dư tạm ứng đầu tư chuyển sang 2023</t>
  </si>
  <si>
    <t xml:space="preserve">Đường sản xuất xã Bình Thành (CTMTQG 00393) </t>
  </si>
  <si>
    <t>Kinh phí mua sắm ti vi, trang thiết bị</t>
  </si>
  <si>
    <t>Kinh phí hỗ trợ Công an thị xã tập huấn công tác PCCC cho các đơn vị, địa phương</t>
  </si>
  <si>
    <t>Kinh phí hỗ trợ tổ chức lễ kỷ niệm 70 năm ngày truyền thống Nhiếp ảnh Việt Nam</t>
  </si>
  <si>
    <t>Kinh phí hỗ trợ hoạt động Hội Cựu Giáo chức thị xã Hương Trà</t>
  </si>
  <si>
    <t xml:space="preserve">Kinh phí mua sắm máy tính để bàn </t>
  </si>
  <si>
    <t>Kinh phí biên soạn Lịch sử Đảng bộ thị xã Hương Trà; Gặp mặt kỷ niệm 48 năm ngày giải phóng quê hương; hội nghị phát động phong trào dòng ho, bản làng không có hộ nghèo; gặp mặt bí thư CB, Trưởng thôn, Trưởng ban công tác MT thôn, Tổ trưởng TDP.</t>
  </si>
  <si>
    <t>Phát triển giáo dục nghề nghiệp vùng nghèo, vùng khó khăn (CTMTQG)</t>
  </si>
  <si>
    <t xml:space="preserve">Kinh phí hỗ trợ duy tu, bảo dưỡng, sửa chữa và điện chiếu sáng các phường xã, thị xã </t>
  </si>
  <si>
    <t>Hỗ trợ cải tạo một số hạng mục trung tâm Ban Chỉ huy quân sự thị xã phục vụ tổ chức các hoạt động thực hiện nhiệm vụ chính trị về Quốc phòng địa phương</t>
  </si>
  <si>
    <t>(Kèm theo Quyết định số 399 /QĐ-UBND ngày  24 tháng 4 năm 2023 của Ủy ban nhân dân thị xã Hương Trà)</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</si>
</sst>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_(* #,##0.00_);_(* \(#,##0.00\);_(* &quot;-&quot;??_);_(@_)"/>
    <numFmt numFmtId="165" formatCode="_(* #,##0_);_(* \(#,##0\);_(* &quot;-&quot;??_);_(@_)"/>
    <numFmt numFmtId="166" formatCode="#,###;[Red]\-#,###"/>
    <numFmt numFmtId="167" formatCode="_-* #,##0\ _₫_-;\-* #,##0\ _₫_-;_-* &quot;-&quot;??\ _₫_-;_-@_-"/>
  </numFmts>
  <fonts count="19">
    <font>
      <sz val="11"/>
      <color theme="1"/>
      <name val="Calibri"/>
      <family val="2"/>
      <charset val="163"/>
      <scheme val="minor"/>
    </font>
    <font>
      <sz val="11"/>
      <color theme="1"/>
      <name val="Calibri"/>
      <family val="2"/>
      <charset val="163"/>
      <scheme val="minor"/>
    </font>
    <font>
      <sz val="10"/>
      <name val="Arial"/>
      <family val="2"/>
    </font>
    <font>
      <sz val="11"/>
      <color theme="1"/>
      <name val="Calibri"/>
      <family val="2"/>
      <scheme val="minor"/>
    </font>
    <font>
      <sz val="11"/>
      <color indexed="8"/>
      <name val="Calibri"/>
      <family val="2"/>
    </font>
    <font>
      <b/>
      <sz val="12"/>
      <name val="Times New Roman"/>
      <family val="1"/>
    </font>
    <font>
      <sz val="12"/>
      <color theme="1"/>
      <name val="Times New Roman"/>
      <family val="2"/>
    </font>
    <font>
      <sz val="12"/>
      <name val="Times New Roman"/>
      <family val="1"/>
    </font>
    <font>
      <sz val="13"/>
      <name val="Times New Roman"/>
      <family val="1"/>
    </font>
    <font>
      <sz val="11"/>
      <name val=".VnArial Narrow"/>
      <family val="2"/>
    </font>
    <font>
      <sz val="14"/>
      <name val=".VnTime"/>
      <family val="2"/>
    </font>
    <font>
      <sz val="11"/>
      <color theme="1"/>
      <name val="Calibri"/>
      <family val="2"/>
    </font>
    <font>
      <sz val="12"/>
      <name val=".VnArial Narrow"/>
      <family val="2"/>
    </font>
    <font>
      <sz val="12"/>
      <name val="VNtimes New Roman"/>
    </font>
    <font>
      <i/>
      <sz val="13"/>
      <name val="Times New Roman"/>
      <family val="1"/>
    </font>
    <font>
      <i/>
      <sz val="12"/>
      <name val="Times New Roman"/>
      <family val="1"/>
    </font>
    <font>
      <b/>
      <sz val="13"/>
      <name val="Times New Roman"/>
      <family val="1"/>
    </font>
    <font>
      <sz val="14"/>
      <name val="Times New Roman"/>
      <family val="1"/>
    </font>
    <font>
      <sz val="12"/>
      <color indexed="8"/>
      <name val="Times New Roman"/>
      <family val="1"/>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1">
    <xf numFmtId="0" fontId="0" fillId="0" borderId="0"/>
    <xf numFmtId="43" fontId="1" fillId="0" borderId="0" applyFont="0" applyFill="0" applyBorder="0" applyAlignment="0" applyProtection="0"/>
    <xf numFmtId="164" fontId="2" fillId="0" borderId="0" applyFont="0" applyFill="0" applyBorder="0" applyAlignment="0" applyProtection="0"/>
    <xf numFmtId="164" fontId="4" fillId="0" borderId="0" applyFont="0" applyFill="0" applyBorder="0" applyAlignment="0" applyProtection="0"/>
    <xf numFmtId="0" fontId="4" fillId="0" borderId="0"/>
    <xf numFmtId="0" fontId="6" fillId="0" borderId="0"/>
    <xf numFmtId="0" fontId="6" fillId="0" borderId="0"/>
    <xf numFmtId="0" fontId="6" fillId="0" borderId="0"/>
    <xf numFmtId="0" fontId="6" fillId="0" borderId="0"/>
    <xf numFmtId="0" fontId="2" fillId="0" borderId="0"/>
    <xf numFmtId="43" fontId="4" fillId="0" borderId="0" applyFont="0" applyFill="0" applyBorder="0" applyAlignment="0" applyProtection="0"/>
    <xf numFmtId="164" fontId="4" fillId="0" borderId="0" applyFont="0" applyFill="0" applyBorder="0" applyAlignment="0" applyProtection="0"/>
    <xf numFmtId="0" fontId="3" fillId="0" borderId="0"/>
    <xf numFmtId="0" fontId="3" fillId="0" borderId="0"/>
    <xf numFmtId="0" fontId="2" fillId="0" borderId="0"/>
    <xf numFmtId="0" fontId="2" fillId="0" borderId="0"/>
    <xf numFmtId="0" fontId="2" fillId="0" borderId="0"/>
    <xf numFmtId="0" fontId="3" fillId="0" borderId="0"/>
    <xf numFmtId="0" fontId="2" fillId="0" borderId="0"/>
    <xf numFmtId="0" fontId="2" fillId="0" borderId="0"/>
    <xf numFmtId="0" fontId="7" fillId="0" borderId="0"/>
    <xf numFmtId="0" fontId="9" fillId="0" borderId="0"/>
    <xf numFmtId="0" fontId="10" fillId="0" borderId="0"/>
    <xf numFmtId="0" fontId="3" fillId="0" borderId="0"/>
    <xf numFmtId="0" fontId="11" fillId="0" borderId="0"/>
    <xf numFmtId="0" fontId="12" fillId="0" borderId="0"/>
    <xf numFmtId="164" fontId="7" fillId="0" borderId="0" applyFont="0" applyFill="0" applyBorder="0" applyAlignment="0" applyProtection="0"/>
    <xf numFmtId="0" fontId="13" fillId="0" borderId="0"/>
    <xf numFmtId="0" fontId="17" fillId="0" borderId="0"/>
    <xf numFmtId="0" fontId="2" fillId="0" borderId="0"/>
    <xf numFmtId="164" fontId="3" fillId="0" borderId="0" applyFont="0" applyFill="0" applyBorder="0" applyAlignment="0" applyProtection="0"/>
  </cellStyleXfs>
  <cellXfs count="82">
    <xf numFmtId="0" fontId="0" fillId="0" borderId="0" xfId="0"/>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9" applyFont="1" applyFill="1" applyBorder="1" applyAlignment="1">
      <alignment horizontal="center" vertical="center" wrapText="1"/>
    </xf>
    <xf numFmtId="0" fontId="5" fillId="0" borderId="1" xfId="9" applyFont="1" applyFill="1" applyBorder="1" applyAlignment="1">
      <alignment horizontal="left" vertical="center" wrapText="1"/>
    </xf>
    <xf numFmtId="0" fontId="7" fillId="0" borderId="1" xfId="0" applyFont="1" applyFill="1" applyBorder="1" applyAlignment="1">
      <alignment vertical="center" wrapText="1"/>
    </xf>
    <xf numFmtId="0" fontId="7" fillId="0" borderId="1" xfId="9" applyFont="1" applyFill="1" applyBorder="1" applyAlignment="1">
      <alignment horizontal="center" vertical="center" wrapText="1"/>
    </xf>
    <xf numFmtId="0" fontId="7" fillId="0" borderId="1" xfId="9" applyFont="1" applyFill="1" applyBorder="1" applyAlignment="1">
      <alignment horizontal="left" vertical="center" wrapText="1"/>
    </xf>
    <xf numFmtId="0" fontId="7" fillId="0" borderId="1" xfId="4" applyFont="1" applyFill="1" applyBorder="1" applyAlignment="1">
      <alignment wrapText="1"/>
    </xf>
    <xf numFmtId="0" fontId="5" fillId="0" borderId="1" xfId="18" applyFont="1" applyFill="1" applyBorder="1" applyAlignment="1">
      <alignment horizontal="center" vertical="center" wrapText="1"/>
    </xf>
    <xf numFmtId="0" fontId="5" fillId="0" borderId="1" xfId="0" applyFont="1" applyFill="1" applyBorder="1"/>
    <xf numFmtId="0" fontId="7" fillId="0" borderId="1" xfId="18" applyFont="1" applyFill="1" applyBorder="1" applyAlignment="1">
      <alignment horizontal="center" vertical="center" wrapText="1"/>
    </xf>
    <xf numFmtId="0" fontId="7" fillId="0" borderId="1" xfId="0" applyFont="1" applyFill="1" applyBorder="1"/>
    <xf numFmtId="0" fontId="7" fillId="0" borderId="1" xfId="0" applyFont="1" applyFill="1" applyBorder="1" applyAlignment="1">
      <alignment horizontal="center" vertical="center"/>
    </xf>
    <xf numFmtId="0" fontId="5" fillId="0" borderId="1" xfId="0" applyFont="1" applyFill="1" applyBorder="1" applyAlignment="1">
      <alignment horizontal="center"/>
    </xf>
    <xf numFmtId="0" fontId="7" fillId="0" borderId="1" xfId="13" applyFont="1" applyFill="1" applyBorder="1" applyAlignment="1">
      <alignment horizontal="center" vertical="center" wrapText="1"/>
    </xf>
    <xf numFmtId="0" fontId="5" fillId="0" borderId="1" xfId="13" applyFont="1" applyFill="1" applyBorder="1" applyAlignment="1">
      <alignment horizontal="center" vertical="center"/>
    </xf>
    <xf numFmtId="0" fontId="7" fillId="0" borderId="1" xfId="13" applyFont="1" applyFill="1" applyBorder="1" applyAlignment="1">
      <alignment horizontal="left" vertical="center" wrapText="1"/>
    </xf>
    <xf numFmtId="0" fontId="5" fillId="0" borderId="1" xfId="19" applyFont="1" applyFill="1" applyBorder="1" applyAlignment="1">
      <alignment vertical="center" wrapText="1"/>
    </xf>
    <xf numFmtId="0" fontId="7" fillId="0" borderId="1" xfId="19" applyFont="1" applyFill="1" applyBorder="1" applyAlignment="1">
      <alignment vertical="center" wrapText="1"/>
    </xf>
    <xf numFmtId="0" fontId="7" fillId="0" borderId="1" xfId="18" applyFont="1" applyFill="1" applyBorder="1" applyAlignment="1">
      <alignment vertical="center" wrapText="1"/>
    </xf>
    <xf numFmtId="49" fontId="7" fillId="0" borderId="1" xfId="0" applyNumberFormat="1" applyFont="1" applyFill="1" applyBorder="1" applyAlignment="1">
      <alignment horizontal="left" vertical="center" wrapText="1"/>
    </xf>
    <xf numFmtId="0" fontId="7" fillId="0" borderId="1" xfId="0" applyFont="1" applyFill="1" applyBorder="1" applyAlignment="1">
      <alignment wrapText="1"/>
    </xf>
    <xf numFmtId="0" fontId="5" fillId="0" borderId="1" xfId="17" quotePrefix="1" applyFont="1" applyFill="1" applyBorder="1" applyAlignment="1">
      <alignment horizontal="center" vertical="center"/>
    </xf>
    <xf numFmtId="0" fontId="7" fillId="0" borderId="1" xfId="15" applyFont="1" applyFill="1" applyBorder="1" applyAlignment="1" applyProtection="1">
      <alignment horizontal="justify" vertical="center" wrapText="1"/>
      <protection locked="0"/>
    </xf>
    <xf numFmtId="166" fontId="7" fillId="0" borderId="1" xfId="21" applyNumberFormat="1" applyFont="1" applyFill="1" applyBorder="1" applyAlignment="1">
      <alignment horizontal="left" vertical="center" wrapText="1"/>
    </xf>
    <xf numFmtId="0" fontId="7" fillId="0" borderId="1" xfId="15" quotePrefix="1" applyFont="1" applyFill="1" applyBorder="1" applyAlignment="1">
      <alignment horizontal="center" vertical="center"/>
    </xf>
    <xf numFmtId="0" fontId="7" fillId="0" borderId="1" xfId="0" applyFont="1" applyFill="1" applyBorder="1" applyAlignment="1">
      <alignment horizontal="justify" vertical="center"/>
    </xf>
    <xf numFmtId="0" fontId="7" fillId="0" borderId="1" xfId="4" applyFont="1" applyFill="1" applyBorder="1" applyAlignment="1">
      <alignment horizontal="center" vertical="center" wrapText="1"/>
    </xf>
    <xf numFmtId="0" fontId="5" fillId="0" borderId="1" xfId="24" applyFont="1" applyFill="1" applyBorder="1" applyAlignment="1">
      <alignment horizontal="center" vertical="center"/>
    </xf>
    <xf numFmtId="0" fontId="5" fillId="0" borderId="1" xfId="24" applyFont="1" applyFill="1" applyBorder="1" applyAlignment="1">
      <alignment horizontal="center" vertical="center" wrapText="1"/>
    </xf>
    <xf numFmtId="0" fontId="7" fillId="0" borderId="1" xfId="24" applyFont="1" applyFill="1" applyBorder="1" applyAlignment="1">
      <alignment horizontal="center" vertical="center" wrapText="1"/>
    </xf>
    <xf numFmtId="0" fontId="5" fillId="0" borderId="1" xfId="15" quotePrefix="1" applyFont="1" applyFill="1" applyBorder="1" applyAlignment="1">
      <alignment horizontal="center" vertical="center"/>
    </xf>
    <xf numFmtId="0" fontId="7" fillId="0" borderId="1" xfId="17" quotePrefix="1"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14" applyFont="1" applyFill="1" applyBorder="1" applyAlignment="1">
      <alignment horizontal="center" vertical="center"/>
    </xf>
    <xf numFmtId="0" fontId="5" fillId="0" borderId="1" xfId="14" applyFont="1" applyFill="1" applyBorder="1" applyAlignment="1">
      <alignment horizontal="center" vertical="center"/>
    </xf>
    <xf numFmtId="0" fontId="7" fillId="0" borderId="1" xfId="9" applyFont="1" applyFill="1" applyBorder="1" applyAlignment="1">
      <alignment vertical="center" wrapText="1"/>
    </xf>
    <xf numFmtId="0" fontId="7" fillId="0" borderId="1" xfId="0" quotePrefix="1" applyFont="1" applyFill="1" applyBorder="1" applyAlignment="1">
      <alignment horizontal="center"/>
    </xf>
    <xf numFmtId="0" fontId="5" fillId="0" borderId="1" xfId="0" quotePrefix="1" applyFont="1" applyFill="1" applyBorder="1" applyAlignment="1">
      <alignment horizontal="center"/>
    </xf>
    <xf numFmtId="0" fontId="7" fillId="0" borderId="1" xfId="0" applyFont="1" applyFill="1" applyBorder="1" applyAlignment="1">
      <alignment horizontal="center"/>
    </xf>
    <xf numFmtId="0" fontId="7" fillId="0" borderId="1" xfId="25" applyNumberFormat="1" applyFont="1" applyFill="1" applyBorder="1" applyAlignment="1">
      <alignment vertical="center"/>
    </xf>
    <xf numFmtId="0" fontId="7" fillId="0" borderId="0" xfId="0" applyFont="1" applyFill="1" applyBorder="1"/>
    <xf numFmtId="0" fontId="7" fillId="0" borderId="0" xfId="0" applyFont="1" applyFill="1" applyBorder="1" applyAlignment="1">
      <alignment horizontal="center"/>
    </xf>
    <xf numFmtId="0" fontId="7" fillId="0" borderId="0" xfId="0" applyFont="1" applyFill="1" applyBorder="1" applyAlignment="1">
      <alignment horizontal="center" vertical="center"/>
    </xf>
    <xf numFmtId="167" fontId="15" fillId="0" borderId="0" xfId="1" applyNumberFormat="1" applyFont="1" applyFill="1" applyBorder="1" applyAlignment="1">
      <alignment horizontal="right"/>
    </xf>
    <xf numFmtId="0" fontId="8" fillId="0" borderId="0" xfId="0" applyFont="1" applyFill="1" applyBorder="1"/>
    <xf numFmtId="167" fontId="7" fillId="0" borderId="0" xfId="1" applyNumberFormat="1" applyFont="1" applyFill="1" applyBorder="1"/>
    <xf numFmtId="0" fontId="5" fillId="0" borderId="0" xfId="0" applyFont="1" applyFill="1" applyBorder="1" applyAlignment="1">
      <alignment horizontal="center" vertical="center"/>
    </xf>
    <xf numFmtId="0" fontId="5" fillId="0" borderId="0" xfId="0" applyFont="1" applyFill="1" applyBorder="1"/>
    <xf numFmtId="0" fontId="7" fillId="0" borderId="1" xfId="27" applyFont="1" applyFill="1" applyBorder="1" applyAlignment="1">
      <alignment vertical="center" wrapText="1"/>
    </xf>
    <xf numFmtId="0" fontId="5" fillId="0" borderId="1" xfId="9" applyFont="1" applyFill="1" applyBorder="1" applyAlignment="1">
      <alignment vertical="center" wrapText="1"/>
    </xf>
    <xf numFmtId="0" fontId="7" fillId="0" borderId="1" xfId="0" applyFont="1" applyBorder="1"/>
    <xf numFmtId="165" fontId="7" fillId="0" borderId="1" xfId="1" applyNumberFormat="1" applyFont="1" applyFill="1" applyBorder="1" applyAlignment="1">
      <alignment vertical="center"/>
    </xf>
    <xf numFmtId="0" fontId="7" fillId="0" borderId="1" xfId="0" applyFont="1" applyBorder="1" applyAlignment="1">
      <alignment vertical="center"/>
    </xf>
    <xf numFmtId="165" fontId="7" fillId="0" borderId="1" xfId="1" applyNumberFormat="1" applyFont="1" applyBorder="1" applyAlignment="1">
      <alignment vertical="center"/>
    </xf>
    <xf numFmtId="0" fontId="7" fillId="0" borderId="1" xfId="0" applyFont="1" applyBorder="1" applyAlignment="1">
      <alignment wrapText="1"/>
    </xf>
    <xf numFmtId="0" fontId="7" fillId="0" borderId="1" xfId="28" applyFont="1" applyFill="1" applyBorder="1" applyAlignment="1">
      <alignment vertical="center" wrapText="1"/>
    </xf>
    <xf numFmtId="165" fontId="5" fillId="0" borderId="1" xfId="1" applyNumberFormat="1" applyFont="1" applyFill="1" applyBorder="1" applyAlignment="1">
      <alignment vertical="center"/>
    </xf>
    <xf numFmtId="165" fontId="5" fillId="0" borderId="1" xfId="1" applyNumberFormat="1" applyFont="1" applyBorder="1" applyAlignment="1">
      <alignment vertical="center"/>
    </xf>
    <xf numFmtId="0" fontId="5" fillId="0" borderId="1" xfId="23" quotePrefix="1" applyNumberFormat="1" applyFont="1" applyFill="1" applyBorder="1" applyAlignment="1">
      <alignment horizontal="center" vertical="center" wrapText="1"/>
    </xf>
    <xf numFmtId="165" fontId="7" fillId="0" borderId="0" xfId="0" applyNumberFormat="1" applyFont="1" applyFill="1" applyBorder="1"/>
    <xf numFmtId="0" fontId="7" fillId="0" borderId="1" xfId="0" applyFont="1" applyBorder="1" applyAlignment="1">
      <alignment vertical="center" wrapText="1"/>
    </xf>
    <xf numFmtId="165" fontId="7"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vertical="center"/>
    </xf>
    <xf numFmtId="167" fontId="5" fillId="0" borderId="1" xfId="1"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65" fontId="7" fillId="0" borderId="1" xfId="1" applyNumberFormat="1" applyFont="1" applyBorder="1"/>
    <xf numFmtId="3" fontId="7" fillId="2" borderId="1" xfId="0" applyNumberFormat="1" applyFont="1" applyFill="1" applyBorder="1" applyAlignment="1">
      <alignment horizontal="justify" vertical="center" wrapText="1"/>
    </xf>
    <xf numFmtId="0" fontId="5" fillId="0" borderId="1" xfId="4" applyFont="1" applyFill="1" applyBorder="1" applyAlignment="1">
      <alignment wrapText="1"/>
    </xf>
    <xf numFmtId="165" fontId="7" fillId="0" borderId="1" xfId="30" applyNumberFormat="1" applyFont="1" applyFill="1" applyBorder="1" applyAlignment="1">
      <alignment vertical="center"/>
    </xf>
    <xf numFmtId="0" fontId="7" fillId="2" borderId="1" xfId="9" applyFont="1" applyFill="1" applyBorder="1" applyAlignment="1">
      <alignment horizontal="left" vertical="center" wrapText="1"/>
    </xf>
    <xf numFmtId="0" fontId="7" fillId="2" borderId="1" xfId="0" applyFont="1" applyFill="1" applyBorder="1" applyAlignment="1">
      <alignment vertical="center" wrapText="1"/>
    </xf>
    <xf numFmtId="0" fontId="14" fillId="0" borderId="0" xfId="0" applyFont="1" applyFill="1" applyBorder="1" applyAlignment="1">
      <alignment horizontal="center"/>
    </xf>
    <xf numFmtId="0" fontId="5" fillId="0" borderId="1" xfId="13" applyFont="1" applyFill="1" applyBorder="1" applyAlignment="1">
      <alignment horizontal="center" vertical="center" wrapText="1"/>
    </xf>
    <xf numFmtId="0" fontId="5" fillId="0" borderId="0" xfId="0" applyFont="1" applyFill="1" applyBorder="1" applyAlignment="1">
      <alignment horizontal="center"/>
    </xf>
    <xf numFmtId="0" fontId="5" fillId="0" borderId="1" xfId="0" applyFont="1" applyFill="1" applyBorder="1" applyAlignment="1">
      <alignment horizontal="left"/>
    </xf>
    <xf numFmtId="0" fontId="18" fillId="0" borderId="1" xfId="0" applyFont="1" applyBorder="1" applyAlignment="1">
      <alignment vertical="center" wrapText="1"/>
    </xf>
    <xf numFmtId="0" fontId="16" fillId="0" borderId="0" xfId="0" applyFont="1" applyFill="1" applyBorder="1" applyAlignment="1">
      <alignment horizontal="center"/>
    </xf>
    <xf numFmtId="0" fontId="14" fillId="0" borderId="0" xfId="0" applyFont="1" applyFill="1" applyBorder="1" applyAlignment="1">
      <alignment horizontal="center"/>
    </xf>
  </cellXfs>
  <cellStyles count="31">
    <cellStyle name="Comma" xfId="1" builtinId="3"/>
    <cellStyle name="Comma 10 11" xfId="2"/>
    <cellStyle name="Comma 13" xfId="26"/>
    <cellStyle name="Comma 2" xfId="3"/>
    <cellStyle name="Comma 2 6" xfId="10"/>
    <cellStyle name="Comma 3 3" xfId="30"/>
    <cellStyle name="Comma 7 2" xfId="11"/>
    <cellStyle name="Normal" xfId="0" builtinId="0"/>
    <cellStyle name="Normal 10" xfId="20"/>
    <cellStyle name="Normal 10 2" xfId="22"/>
    <cellStyle name="Normal 11 2" xfId="29"/>
    <cellStyle name="Normal 118" xfId="28"/>
    <cellStyle name="Normal 17_biểu tổng hợp quyết toán dự án hoàn thành GĐ 2013-2017" xfId="18"/>
    <cellStyle name="Normal 2 10" xfId="17"/>
    <cellStyle name="Normal 2 2 2" xfId="15"/>
    <cellStyle name="Normal 2 3" xfId="19"/>
    <cellStyle name="Normal 2 5" xfId="23"/>
    <cellStyle name="Normal 2_du kien phan khai CTMTQG 2013-trinh UB (5-12-2012)" xfId="16"/>
    <cellStyle name="Normal 22" xfId="14"/>
    <cellStyle name="Normal 24 2" xfId="13"/>
    <cellStyle name="Normal 3" xfId="24"/>
    <cellStyle name="Normal 3 4" xfId="25"/>
    <cellStyle name="Normal 4" xfId="27"/>
    <cellStyle name="Normal 43" xfId="12"/>
    <cellStyle name="Normal 84" xfId="5"/>
    <cellStyle name="Normal 86" xfId="6"/>
    <cellStyle name="Normal 88" xfId="7"/>
    <cellStyle name="Normal 91" xfId="8"/>
    <cellStyle name="Normal_DT ĐTXD 2016" xfId="9"/>
    <cellStyle name="Normal_Sheet1" xfId="4"/>
    <cellStyle name="Normal_Sheet1_1"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154"/>
  <sheetViews>
    <sheetView tabSelected="1" topLeftCell="A91" workbookViewId="0">
      <selection activeCell="B13" sqref="B13"/>
    </sheetView>
  </sheetViews>
  <sheetFormatPr defaultColWidth="9.140625" defaultRowHeight="15.75"/>
  <cols>
    <col min="1" max="1" width="6.28515625" style="44" customWidth="1"/>
    <col min="2" max="2" width="109.28515625" style="43" customWidth="1"/>
    <col min="3" max="3" width="13.5703125" style="45" customWidth="1"/>
    <col min="4" max="4" width="19.140625" style="48" customWidth="1"/>
    <col min="5" max="5" width="13.7109375" style="43" bestFit="1" customWidth="1"/>
    <col min="6" max="156" width="9.140625" style="43"/>
    <col min="157" max="157" width="4.5703125" style="43" customWidth="1"/>
    <col min="158" max="158" width="84" style="43" customWidth="1"/>
    <col min="159" max="159" width="16.7109375" style="43" customWidth="1"/>
    <col min="160" max="160" width="7.85546875" style="43" customWidth="1"/>
    <col min="161" max="161" width="21.140625" style="43" customWidth="1"/>
    <col min="162" max="162" width="22.28515625" style="43" customWidth="1"/>
    <col min="163" max="163" width="19.7109375" style="43" customWidth="1"/>
    <col min="164" max="164" width="17.85546875" style="43" customWidth="1"/>
    <col min="165" max="165" width="17.7109375" style="43" customWidth="1"/>
    <col min="166" max="166" width="22.42578125" style="43" customWidth="1"/>
    <col min="167" max="167" width="22.28515625" style="43" customWidth="1"/>
    <col min="168" max="169" width="17.140625" style="43" customWidth="1"/>
    <col min="170" max="170" width="19.5703125" style="43" customWidth="1"/>
    <col min="171" max="172" width="21.85546875" style="43" customWidth="1"/>
    <col min="173" max="173" width="20.28515625" style="43" customWidth="1"/>
    <col min="174" max="174" width="18" style="43" customWidth="1"/>
    <col min="175" max="175" width="21.7109375" style="43" customWidth="1"/>
    <col min="176" max="176" width="16.28515625" style="43" customWidth="1"/>
    <col min="177" max="177" width="17.85546875" style="43" customWidth="1"/>
    <col min="178" max="179" width="21" style="43" customWidth="1"/>
    <col min="180" max="180" width="51.7109375" style="43" customWidth="1"/>
    <col min="181" max="181" width="19.5703125" style="43" customWidth="1"/>
    <col min="182" max="182" width="20.28515625" style="43" customWidth="1"/>
    <col min="183" max="183" width="20.85546875" style="43" customWidth="1"/>
    <col min="184" max="195" width="9.140625" style="43" customWidth="1"/>
    <col min="196" max="196" width="29.42578125" style="43" customWidth="1"/>
    <col min="197" max="197" width="27.42578125" style="43" customWidth="1"/>
    <col min="198" max="198" width="33" style="43" customWidth="1"/>
    <col min="199" max="199" width="28.140625" style="43" customWidth="1"/>
    <col min="200" max="200" width="29.140625" style="43" customWidth="1"/>
    <col min="201" max="201" width="45.140625" style="43" customWidth="1"/>
    <col min="202" max="202" width="28.7109375" style="43" customWidth="1"/>
    <col min="203" max="203" width="22.42578125" style="43" customWidth="1"/>
    <col min="204" max="204" width="12.42578125" style="43" bestFit="1" customWidth="1"/>
    <col min="205" max="412" width="9.140625" style="43"/>
    <col min="413" max="413" width="4.5703125" style="43" customWidth="1"/>
    <col min="414" max="414" width="84" style="43" customWidth="1"/>
    <col min="415" max="415" width="16.7109375" style="43" customWidth="1"/>
    <col min="416" max="416" width="7.85546875" style="43" customWidth="1"/>
    <col min="417" max="417" width="21.140625" style="43" customWidth="1"/>
    <col min="418" max="418" width="22.28515625" style="43" customWidth="1"/>
    <col min="419" max="419" width="19.7109375" style="43" customWidth="1"/>
    <col min="420" max="420" width="17.85546875" style="43" customWidth="1"/>
    <col min="421" max="421" width="17.7109375" style="43" customWidth="1"/>
    <col min="422" max="422" width="22.42578125" style="43" customWidth="1"/>
    <col min="423" max="423" width="22.28515625" style="43" customWidth="1"/>
    <col min="424" max="425" width="17.140625" style="43" customWidth="1"/>
    <col min="426" max="426" width="19.5703125" style="43" customWidth="1"/>
    <col min="427" max="428" width="21.85546875" style="43" customWidth="1"/>
    <col min="429" max="429" width="20.28515625" style="43" customWidth="1"/>
    <col min="430" max="430" width="18" style="43" customWidth="1"/>
    <col min="431" max="431" width="21.7109375" style="43" customWidth="1"/>
    <col min="432" max="432" width="16.28515625" style="43" customWidth="1"/>
    <col min="433" max="433" width="17.85546875" style="43" customWidth="1"/>
    <col min="434" max="435" width="21" style="43" customWidth="1"/>
    <col min="436" max="436" width="51.7109375" style="43" customWidth="1"/>
    <col min="437" max="437" width="19.5703125" style="43" customWidth="1"/>
    <col min="438" max="438" width="20.28515625" style="43" customWidth="1"/>
    <col min="439" max="439" width="20.85546875" style="43" customWidth="1"/>
    <col min="440" max="451" width="9.140625" style="43" customWidth="1"/>
    <col min="452" max="452" width="29.42578125" style="43" customWidth="1"/>
    <col min="453" max="453" width="27.42578125" style="43" customWidth="1"/>
    <col min="454" max="454" width="33" style="43" customWidth="1"/>
    <col min="455" max="455" width="28.140625" style="43" customWidth="1"/>
    <col min="456" max="456" width="29.140625" style="43" customWidth="1"/>
    <col min="457" max="457" width="45.140625" style="43" customWidth="1"/>
    <col min="458" max="458" width="28.7109375" style="43" customWidth="1"/>
    <col min="459" max="459" width="22.42578125" style="43" customWidth="1"/>
    <col min="460" max="460" width="12.42578125" style="43" bestFit="1" customWidth="1"/>
    <col min="461" max="668" width="9.140625" style="43"/>
    <col min="669" max="669" width="4.5703125" style="43" customWidth="1"/>
    <col min="670" max="670" width="84" style="43" customWidth="1"/>
    <col min="671" max="671" width="16.7109375" style="43" customWidth="1"/>
    <col min="672" max="672" width="7.85546875" style="43" customWidth="1"/>
    <col min="673" max="673" width="21.140625" style="43" customWidth="1"/>
    <col min="674" max="674" width="22.28515625" style="43" customWidth="1"/>
    <col min="675" max="675" width="19.7109375" style="43" customWidth="1"/>
    <col min="676" max="676" width="17.85546875" style="43" customWidth="1"/>
    <col min="677" max="677" width="17.7109375" style="43" customWidth="1"/>
    <col min="678" max="678" width="22.42578125" style="43" customWidth="1"/>
    <col min="679" max="679" width="22.28515625" style="43" customWidth="1"/>
    <col min="680" max="681" width="17.140625" style="43" customWidth="1"/>
    <col min="682" max="682" width="19.5703125" style="43" customWidth="1"/>
    <col min="683" max="684" width="21.85546875" style="43" customWidth="1"/>
    <col min="685" max="685" width="20.28515625" style="43" customWidth="1"/>
    <col min="686" max="686" width="18" style="43" customWidth="1"/>
    <col min="687" max="687" width="21.7109375" style="43" customWidth="1"/>
    <col min="688" max="688" width="16.28515625" style="43" customWidth="1"/>
    <col min="689" max="689" width="17.85546875" style="43" customWidth="1"/>
    <col min="690" max="691" width="21" style="43" customWidth="1"/>
    <col min="692" max="692" width="51.7109375" style="43" customWidth="1"/>
    <col min="693" max="693" width="19.5703125" style="43" customWidth="1"/>
    <col min="694" max="694" width="20.28515625" style="43" customWidth="1"/>
    <col min="695" max="695" width="20.85546875" style="43" customWidth="1"/>
    <col min="696" max="707" width="9.140625" style="43" customWidth="1"/>
    <col min="708" max="708" width="29.42578125" style="43" customWidth="1"/>
    <col min="709" max="709" width="27.42578125" style="43" customWidth="1"/>
    <col min="710" max="710" width="33" style="43" customWidth="1"/>
    <col min="711" max="711" width="28.140625" style="43" customWidth="1"/>
    <col min="712" max="712" width="29.140625" style="43" customWidth="1"/>
    <col min="713" max="713" width="45.140625" style="43" customWidth="1"/>
    <col min="714" max="714" width="28.7109375" style="43" customWidth="1"/>
    <col min="715" max="715" width="22.42578125" style="43" customWidth="1"/>
    <col min="716" max="716" width="12.42578125" style="43" bestFit="1" customWidth="1"/>
    <col min="717" max="924" width="9.140625" style="43"/>
    <col min="925" max="925" width="4.5703125" style="43" customWidth="1"/>
    <col min="926" max="926" width="84" style="43" customWidth="1"/>
    <col min="927" max="927" width="16.7109375" style="43" customWidth="1"/>
    <col min="928" max="928" width="7.85546875" style="43" customWidth="1"/>
    <col min="929" max="929" width="21.140625" style="43" customWidth="1"/>
    <col min="930" max="930" width="22.28515625" style="43" customWidth="1"/>
    <col min="931" max="931" width="19.7109375" style="43" customWidth="1"/>
    <col min="932" max="932" width="17.85546875" style="43" customWidth="1"/>
    <col min="933" max="933" width="17.7109375" style="43" customWidth="1"/>
    <col min="934" max="934" width="22.42578125" style="43" customWidth="1"/>
    <col min="935" max="935" width="22.28515625" style="43" customWidth="1"/>
    <col min="936" max="937" width="17.140625" style="43" customWidth="1"/>
    <col min="938" max="938" width="19.5703125" style="43" customWidth="1"/>
    <col min="939" max="940" width="21.85546875" style="43" customWidth="1"/>
    <col min="941" max="941" width="20.28515625" style="43" customWidth="1"/>
    <col min="942" max="942" width="18" style="43" customWidth="1"/>
    <col min="943" max="943" width="21.7109375" style="43" customWidth="1"/>
    <col min="944" max="944" width="16.28515625" style="43" customWidth="1"/>
    <col min="945" max="945" width="17.85546875" style="43" customWidth="1"/>
    <col min="946" max="947" width="21" style="43" customWidth="1"/>
    <col min="948" max="948" width="51.7109375" style="43" customWidth="1"/>
    <col min="949" max="949" width="19.5703125" style="43" customWidth="1"/>
    <col min="950" max="950" width="20.28515625" style="43" customWidth="1"/>
    <col min="951" max="951" width="20.85546875" style="43" customWidth="1"/>
    <col min="952" max="963" width="9.140625" style="43" customWidth="1"/>
    <col min="964" max="964" width="29.42578125" style="43" customWidth="1"/>
    <col min="965" max="965" width="27.42578125" style="43" customWidth="1"/>
    <col min="966" max="966" width="33" style="43" customWidth="1"/>
    <col min="967" max="967" width="28.140625" style="43" customWidth="1"/>
    <col min="968" max="968" width="29.140625" style="43" customWidth="1"/>
    <col min="969" max="969" width="45.140625" style="43" customWidth="1"/>
    <col min="970" max="970" width="28.7109375" style="43" customWidth="1"/>
    <col min="971" max="971" width="22.42578125" style="43" customWidth="1"/>
    <col min="972" max="972" width="12.42578125" style="43" bestFit="1" customWidth="1"/>
    <col min="973" max="1180" width="9.140625" style="43"/>
    <col min="1181" max="1181" width="4.5703125" style="43" customWidth="1"/>
    <col min="1182" max="1182" width="84" style="43" customWidth="1"/>
    <col min="1183" max="1183" width="16.7109375" style="43" customWidth="1"/>
    <col min="1184" max="1184" width="7.85546875" style="43" customWidth="1"/>
    <col min="1185" max="1185" width="21.140625" style="43" customWidth="1"/>
    <col min="1186" max="1186" width="22.28515625" style="43" customWidth="1"/>
    <col min="1187" max="1187" width="19.7109375" style="43" customWidth="1"/>
    <col min="1188" max="1188" width="17.85546875" style="43" customWidth="1"/>
    <col min="1189" max="1189" width="17.7109375" style="43" customWidth="1"/>
    <col min="1190" max="1190" width="22.42578125" style="43" customWidth="1"/>
    <col min="1191" max="1191" width="22.28515625" style="43" customWidth="1"/>
    <col min="1192" max="1193" width="17.140625" style="43" customWidth="1"/>
    <col min="1194" max="1194" width="19.5703125" style="43" customWidth="1"/>
    <col min="1195" max="1196" width="21.85546875" style="43" customWidth="1"/>
    <col min="1197" max="1197" width="20.28515625" style="43" customWidth="1"/>
    <col min="1198" max="1198" width="18" style="43" customWidth="1"/>
    <col min="1199" max="1199" width="21.7109375" style="43" customWidth="1"/>
    <col min="1200" max="1200" width="16.28515625" style="43" customWidth="1"/>
    <col min="1201" max="1201" width="17.85546875" style="43" customWidth="1"/>
    <col min="1202" max="1203" width="21" style="43" customWidth="1"/>
    <col min="1204" max="1204" width="51.7109375" style="43" customWidth="1"/>
    <col min="1205" max="1205" width="19.5703125" style="43" customWidth="1"/>
    <col min="1206" max="1206" width="20.28515625" style="43" customWidth="1"/>
    <col min="1207" max="1207" width="20.85546875" style="43" customWidth="1"/>
    <col min="1208" max="1219" width="9.140625" style="43" customWidth="1"/>
    <col min="1220" max="1220" width="29.42578125" style="43" customWidth="1"/>
    <col min="1221" max="1221" width="27.42578125" style="43" customWidth="1"/>
    <col min="1222" max="1222" width="33" style="43" customWidth="1"/>
    <col min="1223" max="1223" width="28.140625" style="43" customWidth="1"/>
    <col min="1224" max="1224" width="29.140625" style="43" customWidth="1"/>
    <col min="1225" max="1225" width="45.140625" style="43" customWidth="1"/>
    <col min="1226" max="1226" width="28.7109375" style="43" customWidth="1"/>
    <col min="1227" max="1227" width="22.42578125" style="43" customWidth="1"/>
    <col min="1228" max="1228" width="12.42578125" style="43" bestFit="1" customWidth="1"/>
    <col min="1229" max="1436" width="9.140625" style="43"/>
    <col min="1437" max="1437" width="4.5703125" style="43" customWidth="1"/>
    <col min="1438" max="1438" width="84" style="43" customWidth="1"/>
    <col min="1439" max="1439" width="16.7109375" style="43" customWidth="1"/>
    <col min="1440" max="1440" width="7.85546875" style="43" customWidth="1"/>
    <col min="1441" max="1441" width="21.140625" style="43" customWidth="1"/>
    <col min="1442" max="1442" width="22.28515625" style="43" customWidth="1"/>
    <col min="1443" max="1443" width="19.7109375" style="43" customWidth="1"/>
    <col min="1444" max="1444" width="17.85546875" style="43" customWidth="1"/>
    <col min="1445" max="1445" width="17.7109375" style="43" customWidth="1"/>
    <col min="1446" max="1446" width="22.42578125" style="43" customWidth="1"/>
    <col min="1447" max="1447" width="22.28515625" style="43" customWidth="1"/>
    <col min="1448" max="1449" width="17.140625" style="43" customWidth="1"/>
    <col min="1450" max="1450" width="19.5703125" style="43" customWidth="1"/>
    <col min="1451" max="1452" width="21.85546875" style="43" customWidth="1"/>
    <col min="1453" max="1453" width="20.28515625" style="43" customWidth="1"/>
    <col min="1454" max="1454" width="18" style="43" customWidth="1"/>
    <col min="1455" max="1455" width="21.7109375" style="43" customWidth="1"/>
    <col min="1456" max="1456" width="16.28515625" style="43" customWidth="1"/>
    <col min="1457" max="1457" width="17.85546875" style="43" customWidth="1"/>
    <col min="1458" max="1459" width="21" style="43" customWidth="1"/>
    <col min="1460" max="1460" width="51.7109375" style="43" customWidth="1"/>
    <col min="1461" max="1461" width="19.5703125" style="43" customWidth="1"/>
    <col min="1462" max="1462" width="20.28515625" style="43" customWidth="1"/>
    <col min="1463" max="1463" width="20.85546875" style="43" customWidth="1"/>
    <col min="1464" max="1475" width="9.140625" style="43" customWidth="1"/>
    <col min="1476" max="1476" width="29.42578125" style="43" customWidth="1"/>
    <col min="1477" max="1477" width="27.42578125" style="43" customWidth="1"/>
    <col min="1478" max="1478" width="33" style="43" customWidth="1"/>
    <col min="1479" max="1479" width="28.140625" style="43" customWidth="1"/>
    <col min="1480" max="1480" width="29.140625" style="43" customWidth="1"/>
    <col min="1481" max="1481" width="45.140625" style="43" customWidth="1"/>
    <col min="1482" max="1482" width="28.7109375" style="43" customWidth="1"/>
    <col min="1483" max="1483" width="22.42578125" style="43" customWidth="1"/>
    <col min="1484" max="1484" width="12.42578125" style="43" bestFit="1" customWidth="1"/>
    <col min="1485" max="1692" width="9.140625" style="43"/>
    <col min="1693" max="1693" width="4.5703125" style="43" customWidth="1"/>
    <col min="1694" max="1694" width="84" style="43" customWidth="1"/>
    <col min="1695" max="1695" width="16.7109375" style="43" customWidth="1"/>
    <col min="1696" max="1696" width="7.85546875" style="43" customWidth="1"/>
    <col min="1697" max="1697" width="21.140625" style="43" customWidth="1"/>
    <col min="1698" max="1698" width="22.28515625" style="43" customWidth="1"/>
    <col min="1699" max="1699" width="19.7109375" style="43" customWidth="1"/>
    <col min="1700" max="1700" width="17.85546875" style="43" customWidth="1"/>
    <col min="1701" max="1701" width="17.7109375" style="43" customWidth="1"/>
    <col min="1702" max="1702" width="22.42578125" style="43" customWidth="1"/>
    <col min="1703" max="1703" width="22.28515625" style="43" customWidth="1"/>
    <col min="1704" max="1705" width="17.140625" style="43" customWidth="1"/>
    <col min="1706" max="1706" width="19.5703125" style="43" customWidth="1"/>
    <col min="1707" max="1708" width="21.85546875" style="43" customWidth="1"/>
    <col min="1709" max="1709" width="20.28515625" style="43" customWidth="1"/>
    <col min="1710" max="1710" width="18" style="43" customWidth="1"/>
    <col min="1711" max="1711" width="21.7109375" style="43" customWidth="1"/>
    <col min="1712" max="1712" width="16.28515625" style="43" customWidth="1"/>
    <col min="1713" max="1713" width="17.85546875" style="43" customWidth="1"/>
    <col min="1714" max="1715" width="21" style="43" customWidth="1"/>
    <col min="1716" max="1716" width="51.7109375" style="43" customWidth="1"/>
    <col min="1717" max="1717" width="19.5703125" style="43" customWidth="1"/>
    <col min="1718" max="1718" width="20.28515625" style="43" customWidth="1"/>
    <col min="1719" max="1719" width="20.85546875" style="43" customWidth="1"/>
    <col min="1720" max="1731" width="9.140625" style="43" customWidth="1"/>
    <col min="1732" max="1732" width="29.42578125" style="43" customWidth="1"/>
    <col min="1733" max="1733" width="27.42578125" style="43" customWidth="1"/>
    <col min="1734" max="1734" width="33" style="43" customWidth="1"/>
    <col min="1735" max="1735" width="28.140625" style="43" customWidth="1"/>
    <col min="1736" max="1736" width="29.140625" style="43" customWidth="1"/>
    <col min="1737" max="1737" width="45.140625" style="43" customWidth="1"/>
    <col min="1738" max="1738" width="28.7109375" style="43" customWidth="1"/>
    <col min="1739" max="1739" width="22.42578125" style="43" customWidth="1"/>
    <col min="1740" max="1740" width="12.42578125" style="43" bestFit="1" customWidth="1"/>
    <col min="1741" max="1948" width="9.140625" style="43"/>
    <col min="1949" max="1949" width="4.5703125" style="43" customWidth="1"/>
    <col min="1950" max="1950" width="84" style="43" customWidth="1"/>
    <col min="1951" max="1951" width="16.7109375" style="43" customWidth="1"/>
    <col min="1952" max="1952" width="7.85546875" style="43" customWidth="1"/>
    <col min="1953" max="1953" width="21.140625" style="43" customWidth="1"/>
    <col min="1954" max="1954" width="22.28515625" style="43" customWidth="1"/>
    <col min="1955" max="1955" width="19.7109375" style="43" customWidth="1"/>
    <col min="1956" max="1956" width="17.85546875" style="43" customWidth="1"/>
    <col min="1957" max="1957" width="17.7109375" style="43" customWidth="1"/>
    <col min="1958" max="1958" width="22.42578125" style="43" customWidth="1"/>
    <col min="1959" max="1959" width="22.28515625" style="43" customWidth="1"/>
    <col min="1960" max="1961" width="17.140625" style="43" customWidth="1"/>
    <col min="1962" max="1962" width="19.5703125" style="43" customWidth="1"/>
    <col min="1963" max="1964" width="21.85546875" style="43" customWidth="1"/>
    <col min="1965" max="1965" width="20.28515625" style="43" customWidth="1"/>
    <col min="1966" max="1966" width="18" style="43" customWidth="1"/>
    <col min="1967" max="1967" width="21.7109375" style="43" customWidth="1"/>
    <col min="1968" max="1968" width="16.28515625" style="43" customWidth="1"/>
    <col min="1969" max="1969" width="17.85546875" style="43" customWidth="1"/>
    <col min="1970" max="1971" width="21" style="43" customWidth="1"/>
    <col min="1972" max="1972" width="51.7109375" style="43" customWidth="1"/>
    <col min="1973" max="1973" width="19.5703125" style="43" customWidth="1"/>
    <col min="1974" max="1974" width="20.28515625" style="43" customWidth="1"/>
    <col min="1975" max="1975" width="20.85546875" style="43" customWidth="1"/>
    <col min="1976" max="1987" width="9.140625" style="43" customWidth="1"/>
    <col min="1988" max="1988" width="29.42578125" style="43" customWidth="1"/>
    <col min="1989" max="1989" width="27.42578125" style="43" customWidth="1"/>
    <col min="1990" max="1990" width="33" style="43" customWidth="1"/>
    <col min="1991" max="1991" width="28.140625" style="43" customWidth="1"/>
    <col min="1992" max="1992" width="29.140625" style="43" customWidth="1"/>
    <col min="1993" max="1993" width="45.140625" style="43" customWidth="1"/>
    <col min="1994" max="1994" width="28.7109375" style="43" customWidth="1"/>
    <col min="1995" max="1995" width="22.42578125" style="43" customWidth="1"/>
    <col min="1996" max="1996" width="12.42578125" style="43" bestFit="1" customWidth="1"/>
    <col min="1997" max="2204" width="9.140625" style="43"/>
    <col min="2205" max="2205" width="4.5703125" style="43" customWidth="1"/>
    <col min="2206" max="2206" width="84" style="43" customWidth="1"/>
    <col min="2207" max="2207" width="16.7109375" style="43" customWidth="1"/>
    <col min="2208" max="2208" width="7.85546875" style="43" customWidth="1"/>
    <col min="2209" max="2209" width="21.140625" style="43" customWidth="1"/>
    <col min="2210" max="2210" width="22.28515625" style="43" customWidth="1"/>
    <col min="2211" max="2211" width="19.7109375" style="43" customWidth="1"/>
    <col min="2212" max="2212" width="17.85546875" style="43" customWidth="1"/>
    <col min="2213" max="2213" width="17.7109375" style="43" customWidth="1"/>
    <col min="2214" max="2214" width="22.42578125" style="43" customWidth="1"/>
    <col min="2215" max="2215" width="22.28515625" style="43" customWidth="1"/>
    <col min="2216" max="2217" width="17.140625" style="43" customWidth="1"/>
    <col min="2218" max="2218" width="19.5703125" style="43" customWidth="1"/>
    <col min="2219" max="2220" width="21.85546875" style="43" customWidth="1"/>
    <col min="2221" max="2221" width="20.28515625" style="43" customWidth="1"/>
    <col min="2222" max="2222" width="18" style="43" customWidth="1"/>
    <col min="2223" max="2223" width="21.7109375" style="43" customWidth="1"/>
    <col min="2224" max="2224" width="16.28515625" style="43" customWidth="1"/>
    <col min="2225" max="2225" width="17.85546875" style="43" customWidth="1"/>
    <col min="2226" max="2227" width="21" style="43" customWidth="1"/>
    <col min="2228" max="2228" width="51.7109375" style="43" customWidth="1"/>
    <col min="2229" max="2229" width="19.5703125" style="43" customWidth="1"/>
    <col min="2230" max="2230" width="20.28515625" style="43" customWidth="1"/>
    <col min="2231" max="2231" width="20.85546875" style="43" customWidth="1"/>
    <col min="2232" max="2243" width="9.140625" style="43" customWidth="1"/>
    <col min="2244" max="2244" width="29.42578125" style="43" customWidth="1"/>
    <col min="2245" max="2245" width="27.42578125" style="43" customWidth="1"/>
    <col min="2246" max="2246" width="33" style="43" customWidth="1"/>
    <col min="2247" max="2247" width="28.140625" style="43" customWidth="1"/>
    <col min="2248" max="2248" width="29.140625" style="43" customWidth="1"/>
    <col min="2249" max="2249" width="45.140625" style="43" customWidth="1"/>
    <col min="2250" max="2250" width="28.7109375" style="43" customWidth="1"/>
    <col min="2251" max="2251" width="22.42578125" style="43" customWidth="1"/>
    <col min="2252" max="2252" width="12.42578125" style="43" bestFit="1" customWidth="1"/>
    <col min="2253" max="2460" width="9.140625" style="43"/>
    <col min="2461" max="2461" width="4.5703125" style="43" customWidth="1"/>
    <col min="2462" max="2462" width="84" style="43" customWidth="1"/>
    <col min="2463" max="2463" width="16.7109375" style="43" customWidth="1"/>
    <col min="2464" max="2464" width="7.85546875" style="43" customWidth="1"/>
    <col min="2465" max="2465" width="21.140625" style="43" customWidth="1"/>
    <col min="2466" max="2466" width="22.28515625" style="43" customWidth="1"/>
    <col min="2467" max="2467" width="19.7109375" style="43" customWidth="1"/>
    <col min="2468" max="2468" width="17.85546875" style="43" customWidth="1"/>
    <col min="2469" max="2469" width="17.7109375" style="43" customWidth="1"/>
    <col min="2470" max="2470" width="22.42578125" style="43" customWidth="1"/>
    <col min="2471" max="2471" width="22.28515625" style="43" customWidth="1"/>
    <col min="2472" max="2473" width="17.140625" style="43" customWidth="1"/>
    <col min="2474" max="2474" width="19.5703125" style="43" customWidth="1"/>
    <col min="2475" max="2476" width="21.85546875" style="43" customWidth="1"/>
    <col min="2477" max="2477" width="20.28515625" style="43" customWidth="1"/>
    <col min="2478" max="2478" width="18" style="43" customWidth="1"/>
    <col min="2479" max="2479" width="21.7109375" style="43" customWidth="1"/>
    <col min="2480" max="2480" width="16.28515625" style="43" customWidth="1"/>
    <col min="2481" max="2481" width="17.85546875" style="43" customWidth="1"/>
    <col min="2482" max="2483" width="21" style="43" customWidth="1"/>
    <col min="2484" max="2484" width="51.7109375" style="43" customWidth="1"/>
    <col min="2485" max="2485" width="19.5703125" style="43" customWidth="1"/>
    <col min="2486" max="2486" width="20.28515625" style="43" customWidth="1"/>
    <col min="2487" max="2487" width="20.85546875" style="43" customWidth="1"/>
    <col min="2488" max="2499" width="9.140625" style="43" customWidth="1"/>
    <col min="2500" max="2500" width="29.42578125" style="43" customWidth="1"/>
    <col min="2501" max="2501" width="27.42578125" style="43" customWidth="1"/>
    <col min="2502" max="2502" width="33" style="43" customWidth="1"/>
    <col min="2503" max="2503" width="28.140625" style="43" customWidth="1"/>
    <col min="2504" max="2504" width="29.140625" style="43" customWidth="1"/>
    <col min="2505" max="2505" width="45.140625" style="43" customWidth="1"/>
    <col min="2506" max="2506" width="28.7109375" style="43" customWidth="1"/>
    <col min="2507" max="2507" width="22.42578125" style="43" customWidth="1"/>
    <col min="2508" max="2508" width="12.42578125" style="43" bestFit="1" customWidth="1"/>
    <col min="2509" max="2716" width="9.140625" style="43"/>
    <col min="2717" max="2717" width="4.5703125" style="43" customWidth="1"/>
    <col min="2718" max="2718" width="84" style="43" customWidth="1"/>
    <col min="2719" max="2719" width="16.7109375" style="43" customWidth="1"/>
    <col min="2720" max="2720" width="7.85546875" style="43" customWidth="1"/>
    <col min="2721" max="2721" width="21.140625" style="43" customWidth="1"/>
    <col min="2722" max="2722" width="22.28515625" style="43" customWidth="1"/>
    <col min="2723" max="2723" width="19.7109375" style="43" customWidth="1"/>
    <col min="2724" max="2724" width="17.85546875" style="43" customWidth="1"/>
    <col min="2725" max="2725" width="17.7109375" style="43" customWidth="1"/>
    <col min="2726" max="2726" width="22.42578125" style="43" customWidth="1"/>
    <col min="2727" max="2727" width="22.28515625" style="43" customWidth="1"/>
    <col min="2728" max="2729" width="17.140625" style="43" customWidth="1"/>
    <col min="2730" max="2730" width="19.5703125" style="43" customWidth="1"/>
    <col min="2731" max="2732" width="21.85546875" style="43" customWidth="1"/>
    <col min="2733" max="2733" width="20.28515625" style="43" customWidth="1"/>
    <col min="2734" max="2734" width="18" style="43" customWidth="1"/>
    <col min="2735" max="2735" width="21.7109375" style="43" customWidth="1"/>
    <col min="2736" max="2736" width="16.28515625" style="43" customWidth="1"/>
    <col min="2737" max="2737" width="17.85546875" style="43" customWidth="1"/>
    <col min="2738" max="2739" width="21" style="43" customWidth="1"/>
    <col min="2740" max="2740" width="51.7109375" style="43" customWidth="1"/>
    <col min="2741" max="2741" width="19.5703125" style="43" customWidth="1"/>
    <col min="2742" max="2742" width="20.28515625" style="43" customWidth="1"/>
    <col min="2743" max="2743" width="20.85546875" style="43" customWidth="1"/>
    <col min="2744" max="2755" width="9.140625" style="43" customWidth="1"/>
    <col min="2756" max="2756" width="29.42578125" style="43" customWidth="1"/>
    <col min="2757" max="2757" width="27.42578125" style="43" customWidth="1"/>
    <col min="2758" max="2758" width="33" style="43" customWidth="1"/>
    <col min="2759" max="2759" width="28.140625" style="43" customWidth="1"/>
    <col min="2760" max="2760" width="29.140625" style="43" customWidth="1"/>
    <col min="2761" max="2761" width="45.140625" style="43" customWidth="1"/>
    <col min="2762" max="2762" width="28.7109375" style="43" customWidth="1"/>
    <col min="2763" max="2763" width="22.42578125" style="43" customWidth="1"/>
    <col min="2764" max="2764" width="12.42578125" style="43" bestFit="1" customWidth="1"/>
    <col min="2765" max="2972" width="9.140625" style="43"/>
    <col min="2973" max="2973" width="4.5703125" style="43" customWidth="1"/>
    <col min="2974" max="2974" width="84" style="43" customWidth="1"/>
    <col min="2975" max="2975" width="16.7109375" style="43" customWidth="1"/>
    <col min="2976" max="2976" width="7.85546875" style="43" customWidth="1"/>
    <col min="2977" max="2977" width="21.140625" style="43" customWidth="1"/>
    <col min="2978" max="2978" width="22.28515625" style="43" customWidth="1"/>
    <col min="2979" max="2979" width="19.7109375" style="43" customWidth="1"/>
    <col min="2980" max="2980" width="17.85546875" style="43" customWidth="1"/>
    <col min="2981" max="2981" width="17.7109375" style="43" customWidth="1"/>
    <col min="2982" max="2982" width="22.42578125" style="43" customWidth="1"/>
    <col min="2983" max="2983" width="22.28515625" style="43" customWidth="1"/>
    <col min="2984" max="2985" width="17.140625" style="43" customWidth="1"/>
    <col min="2986" max="2986" width="19.5703125" style="43" customWidth="1"/>
    <col min="2987" max="2988" width="21.85546875" style="43" customWidth="1"/>
    <col min="2989" max="2989" width="20.28515625" style="43" customWidth="1"/>
    <col min="2990" max="2990" width="18" style="43" customWidth="1"/>
    <col min="2991" max="2991" width="21.7109375" style="43" customWidth="1"/>
    <col min="2992" max="2992" width="16.28515625" style="43" customWidth="1"/>
    <col min="2993" max="2993" width="17.85546875" style="43" customWidth="1"/>
    <col min="2994" max="2995" width="21" style="43" customWidth="1"/>
    <col min="2996" max="2996" width="51.7109375" style="43" customWidth="1"/>
    <col min="2997" max="2997" width="19.5703125" style="43" customWidth="1"/>
    <col min="2998" max="2998" width="20.28515625" style="43" customWidth="1"/>
    <col min="2999" max="2999" width="20.85546875" style="43" customWidth="1"/>
    <col min="3000" max="3011" width="9.140625" style="43" customWidth="1"/>
    <col min="3012" max="3012" width="29.42578125" style="43" customWidth="1"/>
    <col min="3013" max="3013" width="27.42578125" style="43" customWidth="1"/>
    <col min="3014" max="3014" width="33" style="43" customWidth="1"/>
    <col min="3015" max="3015" width="28.140625" style="43" customWidth="1"/>
    <col min="3016" max="3016" width="29.140625" style="43" customWidth="1"/>
    <col min="3017" max="3017" width="45.140625" style="43" customWidth="1"/>
    <col min="3018" max="3018" width="28.7109375" style="43" customWidth="1"/>
    <col min="3019" max="3019" width="22.42578125" style="43" customWidth="1"/>
    <col min="3020" max="3020" width="12.42578125" style="43" bestFit="1" customWidth="1"/>
    <col min="3021" max="3228" width="9.140625" style="43"/>
    <col min="3229" max="3229" width="4.5703125" style="43" customWidth="1"/>
    <col min="3230" max="3230" width="84" style="43" customWidth="1"/>
    <col min="3231" max="3231" width="16.7109375" style="43" customWidth="1"/>
    <col min="3232" max="3232" width="7.85546875" style="43" customWidth="1"/>
    <col min="3233" max="3233" width="21.140625" style="43" customWidth="1"/>
    <col min="3234" max="3234" width="22.28515625" style="43" customWidth="1"/>
    <col min="3235" max="3235" width="19.7109375" style="43" customWidth="1"/>
    <col min="3236" max="3236" width="17.85546875" style="43" customWidth="1"/>
    <col min="3237" max="3237" width="17.7109375" style="43" customWidth="1"/>
    <col min="3238" max="3238" width="22.42578125" style="43" customWidth="1"/>
    <col min="3239" max="3239" width="22.28515625" style="43" customWidth="1"/>
    <col min="3240" max="3241" width="17.140625" style="43" customWidth="1"/>
    <col min="3242" max="3242" width="19.5703125" style="43" customWidth="1"/>
    <col min="3243" max="3244" width="21.85546875" style="43" customWidth="1"/>
    <col min="3245" max="3245" width="20.28515625" style="43" customWidth="1"/>
    <col min="3246" max="3246" width="18" style="43" customWidth="1"/>
    <col min="3247" max="3247" width="21.7109375" style="43" customWidth="1"/>
    <col min="3248" max="3248" width="16.28515625" style="43" customWidth="1"/>
    <col min="3249" max="3249" width="17.85546875" style="43" customWidth="1"/>
    <col min="3250" max="3251" width="21" style="43" customWidth="1"/>
    <col min="3252" max="3252" width="51.7109375" style="43" customWidth="1"/>
    <col min="3253" max="3253" width="19.5703125" style="43" customWidth="1"/>
    <col min="3254" max="3254" width="20.28515625" style="43" customWidth="1"/>
    <col min="3255" max="3255" width="20.85546875" style="43" customWidth="1"/>
    <col min="3256" max="3267" width="9.140625" style="43" customWidth="1"/>
    <col min="3268" max="3268" width="29.42578125" style="43" customWidth="1"/>
    <col min="3269" max="3269" width="27.42578125" style="43" customWidth="1"/>
    <col min="3270" max="3270" width="33" style="43" customWidth="1"/>
    <col min="3271" max="3271" width="28.140625" style="43" customWidth="1"/>
    <col min="3272" max="3272" width="29.140625" style="43" customWidth="1"/>
    <col min="3273" max="3273" width="45.140625" style="43" customWidth="1"/>
    <col min="3274" max="3274" width="28.7109375" style="43" customWidth="1"/>
    <col min="3275" max="3275" width="22.42578125" style="43" customWidth="1"/>
    <col min="3276" max="3276" width="12.42578125" style="43" bestFit="1" customWidth="1"/>
    <col min="3277" max="3484" width="9.140625" style="43"/>
    <col min="3485" max="3485" width="4.5703125" style="43" customWidth="1"/>
    <col min="3486" max="3486" width="84" style="43" customWidth="1"/>
    <col min="3487" max="3487" width="16.7109375" style="43" customWidth="1"/>
    <col min="3488" max="3488" width="7.85546875" style="43" customWidth="1"/>
    <col min="3489" max="3489" width="21.140625" style="43" customWidth="1"/>
    <col min="3490" max="3490" width="22.28515625" style="43" customWidth="1"/>
    <col min="3491" max="3491" width="19.7109375" style="43" customWidth="1"/>
    <col min="3492" max="3492" width="17.85546875" style="43" customWidth="1"/>
    <col min="3493" max="3493" width="17.7109375" style="43" customWidth="1"/>
    <col min="3494" max="3494" width="22.42578125" style="43" customWidth="1"/>
    <col min="3495" max="3495" width="22.28515625" style="43" customWidth="1"/>
    <col min="3496" max="3497" width="17.140625" style="43" customWidth="1"/>
    <col min="3498" max="3498" width="19.5703125" style="43" customWidth="1"/>
    <col min="3499" max="3500" width="21.85546875" style="43" customWidth="1"/>
    <col min="3501" max="3501" width="20.28515625" style="43" customWidth="1"/>
    <col min="3502" max="3502" width="18" style="43" customWidth="1"/>
    <col min="3503" max="3503" width="21.7109375" style="43" customWidth="1"/>
    <col min="3504" max="3504" width="16.28515625" style="43" customWidth="1"/>
    <col min="3505" max="3505" width="17.85546875" style="43" customWidth="1"/>
    <col min="3506" max="3507" width="21" style="43" customWidth="1"/>
    <col min="3508" max="3508" width="51.7109375" style="43" customWidth="1"/>
    <col min="3509" max="3509" width="19.5703125" style="43" customWidth="1"/>
    <col min="3510" max="3510" width="20.28515625" style="43" customWidth="1"/>
    <col min="3511" max="3511" width="20.85546875" style="43" customWidth="1"/>
    <col min="3512" max="3523" width="9.140625" style="43" customWidth="1"/>
    <col min="3524" max="3524" width="29.42578125" style="43" customWidth="1"/>
    <col min="3525" max="3525" width="27.42578125" style="43" customWidth="1"/>
    <col min="3526" max="3526" width="33" style="43" customWidth="1"/>
    <col min="3527" max="3527" width="28.140625" style="43" customWidth="1"/>
    <col min="3528" max="3528" width="29.140625" style="43" customWidth="1"/>
    <col min="3529" max="3529" width="45.140625" style="43" customWidth="1"/>
    <col min="3530" max="3530" width="28.7109375" style="43" customWidth="1"/>
    <col min="3531" max="3531" width="22.42578125" style="43" customWidth="1"/>
    <col min="3532" max="3532" width="12.42578125" style="43" bestFit="1" customWidth="1"/>
    <col min="3533" max="3740" width="9.140625" style="43"/>
    <col min="3741" max="3741" width="4.5703125" style="43" customWidth="1"/>
    <col min="3742" max="3742" width="84" style="43" customWidth="1"/>
    <col min="3743" max="3743" width="16.7109375" style="43" customWidth="1"/>
    <col min="3744" max="3744" width="7.85546875" style="43" customWidth="1"/>
    <col min="3745" max="3745" width="21.140625" style="43" customWidth="1"/>
    <col min="3746" max="3746" width="22.28515625" style="43" customWidth="1"/>
    <col min="3747" max="3747" width="19.7109375" style="43" customWidth="1"/>
    <col min="3748" max="3748" width="17.85546875" style="43" customWidth="1"/>
    <col min="3749" max="3749" width="17.7109375" style="43" customWidth="1"/>
    <col min="3750" max="3750" width="22.42578125" style="43" customWidth="1"/>
    <col min="3751" max="3751" width="22.28515625" style="43" customWidth="1"/>
    <col min="3752" max="3753" width="17.140625" style="43" customWidth="1"/>
    <col min="3754" max="3754" width="19.5703125" style="43" customWidth="1"/>
    <col min="3755" max="3756" width="21.85546875" style="43" customWidth="1"/>
    <col min="3757" max="3757" width="20.28515625" style="43" customWidth="1"/>
    <col min="3758" max="3758" width="18" style="43" customWidth="1"/>
    <col min="3759" max="3759" width="21.7109375" style="43" customWidth="1"/>
    <col min="3760" max="3760" width="16.28515625" style="43" customWidth="1"/>
    <col min="3761" max="3761" width="17.85546875" style="43" customWidth="1"/>
    <col min="3762" max="3763" width="21" style="43" customWidth="1"/>
    <col min="3764" max="3764" width="51.7109375" style="43" customWidth="1"/>
    <col min="3765" max="3765" width="19.5703125" style="43" customWidth="1"/>
    <col min="3766" max="3766" width="20.28515625" style="43" customWidth="1"/>
    <col min="3767" max="3767" width="20.85546875" style="43" customWidth="1"/>
    <col min="3768" max="3779" width="9.140625" style="43" customWidth="1"/>
    <col min="3780" max="3780" width="29.42578125" style="43" customWidth="1"/>
    <col min="3781" max="3781" width="27.42578125" style="43" customWidth="1"/>
    <col min="3782" max="3782" width="33" style="43" customWidth="1"/>
    <col min="3783" max="3783" width="28.140625" style="43" customWidth="1"/>
    <col min="3784" max="3784" width="29.140625" style="43" customWidth="1"/>
    <col min="3785" max="3785" width="45.140625" style="43" customWidth="1"/>
    <col min="3786" max="3786" width="28.7109375" style="43" customWidth="1"/>
    <col min="3787" max="3787" width="22.42578125" style="43" customWidth="1"/>
    <col min="3788" max="3788" width="12.42578125" style="43" bestFit="1" customWidth="1"/>
    <col min="3789" max="3996" width="9.140625" style="43"/>
    <col min="3997" max="3997" width="4.5703125" style="43" customWidth="1"/>
    <col min="3998" max="3998" width="84" style="43" customWidth="1"/>
    <col min="3999" max="3999" width="16.7109375" style="43" customWidth="1"/>
    <col min="4000" max="4000" width="7.85546875" style="43" customWidth="1"/>
    <col min="4001" max="4001" width="21.140625" style="43" customWidth="1"/>
    <col min="4002" max="4002" width="22.28515625" style="43" customWidth="1"/>
    <col min="4003" max="4003" width="19.7109375" style="43" customWidth="1"/>
    <col min="4004" max="4004" width="17.85546875" style="43" customWidth="1"/>
    <col min="4005" max="4005" width="17.7109375" style="43" customWidth="1"/>
    <col min="4006" max="4006" width="22.42578125" style="43" customWidth="1"/>
    <col min="4007" max="4007" width="22.28515625" style="43" customWidth="1"/>
    <col min="4008" max="4009" width="17.140625" style="43" customWidth="1"/>
    <col min="4010" max="4010" width="19.5703125" style="43" customWidth="1"/>
    <col min="4011" max="4012" width="21.85546875" style="43" customWidth="1"/>
    <col min="4013" max="4013" width="20.28515625" style="43" customWidth="1"/>
    <col min="4014" max="4014" width="18" style="43" customWidth="1"/>
    <col min="4015" max="4015" width="21.7109375" style="43" customWidth="1"/>
    <col min="4016" max="4016" width="16.28515625" style="43" customWidth="1"/>
    <col min="4017" max="4017" width="17.85546875" style="43" customWidth="1"/>
    <col min="4018" max="4019" width="21" style="43" customWidth="1"/>
    <col min="4020" max="4020" width="51.7109375" style="43" customWidth="1"/>
    <col min="4021" max="4021" width="19.5703125" style="43" customWidth="1"/>
    <col min="4022" max="4022" width="20.28515625" style="43" customWidth="1"/>
    <col min="4023" max="4023" width="20.85546875" style="43" customWidth="1"/>
    <col min="4024" max="4035" width="9.140625" style="43" customWidth="1"/>
    <col min="4036" max="4036" width="29.42578125" style="43" customWidth="1"/>
    <col min="4037" max="4037" width="27.42578125" style="43" customWidth="1"/>
    <col min="4038" max="4038" width="33" style="43" customWidth="1"/>
    <col min="4039" max="4039" width="28.140625" style="43" customWidth="1"/>
    <col min="4040" max="4040" width="29.140625" style="43" customWidth="1"/>
    <col min="4041" max="4041" width="45.140625" style="43" customWidth="1"/>
    <col min="4042" max="4042" width="28.7109375" style="43" customWidth="1"/>
    <col min="4043" max="4043" width="22.42578125" style="43" customWidth="1"/>
    <col min="4044" max="4044" width="12.42578125" style="43" bestFit="1" customWidth="1"/>
    <col min="4045" max="4252" width="9.140625" style="43"/>
    <col min="4253" max="4253" width="4.5703125" style="43" customWidth="1"/>
    <col min="4254" max="4254" width="84" style="43" customWidth="1"/>
    <col min="4255" max="4255" width="16.7109375" style="43" customWidth="1"/>
    <col min="4256" max="4256" width="7.85546875" style="43" customWidth="1"/>
    <col min="4257" max="4257" width="21.140625" style="43" customWidth="1"/>
    <col min="4258" max="4258" width="22.28515625" style="43" customWidth="1"/>
    <col min="4259" max="4259" width="19.7109375" style="43" customWidth="1"/>
    <col min="4260" max="4260" width="17.85546875" style="43" customWidth="1"/>
    <col min="4261" max="4261" width="17.7109375" style="43" customWidth="1"/>
    <col min="4262" max="4262" width="22.42578125" style="43" customWidth="1"/>
    <col min="4263" max="4263" width="22.28515625" style="43" customWidth="1"/>
    <col min="4264" max="4265" width="17.140625" style="43" customWidth="1"/>
    <col min="4266" max="4266" width="19.5703125" style="43" customWidth="1"/>
    <col min="4267" max="4268" width="21.85546875" style="43" customWidth="1"/>
    <col min="4269" max="4269" width="20.28515625" style="43" customWidth="1"/>
    <col min="4270" max="4270" width="18" style="43" customWidth="1"/>
    <col min="4271" max="4271" width="21.7109375" style="43" customWidth="1"/>
    <col min="4272" max="4272" width="16.28515625" style="43" customWidth="1"/>
    <col min="4273" max="4273" width="17.85546875" style="43" customWidth="1"/>
    <col min="4274" max="4275" width="21" style="43" customWidth="1"/>
    <col min="4276" max="4276" width="51.7109375" style="43" customWidth="1"/>
    <col min="4277" max="4277" width="19.5703125" style="43" customWidth="1"/>
    <col min="4278" max="4278" width="20.28515625" style="43" customWidth="1"/>
    <col min="4279" max="4279" width="20.85546875" style="43" customWidth="1"/>
    <col min="4280" max="4291" width="9.140625" style="43" customWidth="1"/>
    <col min="4292" max="4292" width="29.42578125" style="43" customWidth="1"/>
    <col min="4293" max="4293" width="27.42578125" style="43" customWidth="1"/>
    <col min="4294" max="4294" width="33" style="43" customWidth="1"/>
    <col min="4295" max="4295" width="28.140625" style="43" customWidth="1"/>
    <col min="4296" max="4296" width="29.140625" style="43" customWidth="1"/>
    <col min="4297" max="4297" width="45.140625" style="43" customWidth="1"/>
    <col min="4298" max="4298" width="28.7109375" style="43" customWidth="1"/>
    <col min="4299" max="4299" width="22.42578125" style="43" customWidth="1"/>
    <col min="4300" max="4300" width="12.42578125" style="43" bestFit="1" customWidth="1"/>
    <col min="4301" max="4508" width="9.140625" style="43"/>
    <col min="4509" max="4509" width="4.5703125" style="43" customWidth="1"/>
    <col min="4510" max="4510" width="84" style="43" customWidth="1"/>
    <col min="4511" max="4511" width="16.7109375" style="43" customWidth="1"/>
    <col min="4512" max="4512" width="7.85546875" style="43" customWidth="1"/>
    <col min="4513" max="4513" width="21.140625" style="43" customWidth="1"/>
    <col min="4514" max="4514" width="22.28515625" style="43" customWidth="1"/>
    <col min="4515" max="4515" width="19.7109375" style="43" customWidth="1"/>
    <col min="4516" max="4516" width="17.85546875" style="43" customWidth="1"/>
    <col min="4517" max="4517" width="17.7109375" style="43" customWidth="1"/>
    <col min="4518" max="4518" width="22.42578125" style="43" customWidth="1"/>
    <col min="4519" max="4519" width="22.28515625" style="43" customWidth="1"/>
    <col min="4520" max="4521" width="17.140625" style="43" customWidth="1"/>
    <col min="4522" max="4522" width="19.5703125" style="43" customWidth="1"/>
    <col min="4523" max="4524" width="21.85546875" style="43" customWidth="1"/>
    <col min="4525" max="4525" width="20.28515625" style="43" customWidth="1"/>
    <col min="4526" max="4526" width="18" style="43" customWidth="1"/>
    <col min="4527" max="4527" width="21.7109375" style="43" customWidth="1"/>
    <col min="4528" max="4528" width="16.28515625" style="43" customWidth="1"/>
    <col min="4529" max="4529" width="17.85546875" style="43" customWidth="1"/>
    <col min="4530" max="4531" width="21" style="43" customWidth="1"/>
    <col min="4532" max="4532" width="51.7109375" style="43" customWidth="1"/>
    <col min="4533" max="4533" width="19.5703125" style="43" customWidth="1"/>
    <col min="4534" max="4534" width="20.28515625" style="43" customWidth="1"/>
    <col min="4535" max="4535" width="20.85546875" style="43" customWidth="1"/>
    <col min="4536" max="4547" width="9.140625" style="43" customWidth="1"/>
    <col min="4548" max="4548" width="29.42578125" style="43" customWidth="1"/>
    <col min="4549" max="4549" width="27.42578125" style="43" customWidth="1"/>
    <col min="4550" max="4550" width="33" style="43" customWidth="1"/>
    <col min="4551" max="4551" width="28.140625" style="43" customWidth="1"/>
    <col min="4552" max="4552" width="29.140625" style="43" customWidth="1"/>
    <col min="4553" max="4553" width="45.140625" style="43" customWidth="1"/>
    <col min="4554" max="4554" width="28.7109375" style="43" customWidth="1"/>
    <col min="4555" max="4555" width="22.42578125" style="43" customWidth="1"/>
    <col min="4556" max="4556" width="12.42578125" style="43" bestFit="1" customWidth="1"/>
    <col min="4557" max="4764" width="9.140625" style="43"/>
    <col min="4765" max="4765" width="4.5703125" style="43" customWidth="1"/>
    <col min="4766" max="4766" width="84" style="43" customWidth="1"/>
    <col min="4767" max="4767" width="16.7109375" style="43" customWidth="1"/>
    <col min="4768" max="4768" width="7.85546875" style="43" customWidth="1"/>
    <col min="4769" max="4769" width="21.140625" style="43" customWidth="1"/>
    <col min="4770" max="4770" width="22.28515625" style="43" customWidth="1"/>
    <col min="4771" max="4771" width="19.7109375" style="43" customWidth="1"/>
    <col min="4772" max="4772" width="17.85546875" style="43" customWidth="1"/>
    <col min="4773" max="4773" width="17.7109375" style="43" customWidth="1"/>
    <col min="4774" max="4774" width="22.42578125" style="43" customWidth="1"/>
    <col min="4775" max="4775" width="22.28515625" style="43" customWidth="1"/>
    <col min="4776" max="4777" width="17.140625" style="43" customWidth="1"/>
    <col min="4778" max="4778" width="19.5703125" style="43" customWidth="1"/>
    <col min="4779" max="4780" width="21.85546875" style="43" customWidth="1"/>
    <col min="4781" max="4781" width="20.28515625" style="43" customWidth="1"/>
    <col min="4782" max="4782" width="18" style="43" customWidth="1"/>
    <col min="4783" max="4783" width="21.7109375" style="43" customWidth="1"/>
    <col min="4784" max="4784" width="16.28515625" style="43" customWidth="1"/>
    <col min="4785" max="4785" width="17.85546875" style="43" customWidth="1"/>
    <col min="4786" max="4787" width="21" style="43" customWidth="1"/>
    <col min="4788" max="4788" width="51.7109375" style="43" customWidth="1"/>
    <col min="4789" max="4789" width="19.5703125" style="43" customWidth="1"/>
    <col min="4790" max="4790" width="20.28515625" style="43" customWidth="1"/>
    <col min="4791" max="4791" width="20.85546875" style="43" customWidth="1"/>
    <col min="4792" max="4803" width="9.140625" style="43" customWidth="1"/>
    <col min="4804" max="4804" width="29.42578125" style="43" customWidth="1"/>
    <col min="4805" max="4805" width="27.42578125" style="43" customWidth="1"/>
    <col min="4806" max="4806" width="33" style="43" customWidth="1"/>
    <col min="4807" max="4807" width="28.140625" style="43" customWidth="1"/>
    <col min="4808" max="4808" width="29.140625" style="43" customWidth="1"/>
    <col min="4809" max="4809" width="45.140625" style="43" customWidth="1"/>
    <col min="4810" max="4810" width="28.7109375" style="43" customWidth="1"/>
    <col min="4811" max="4811" width="22.42578125" style="43" customWidth="1"/>
    <col min="4812" max="4812" width="12.42578125" style="43" bestFit="1" customWidth="1"/>
    <col min="4813" max="5020" width="9.140625" style="43"/>
    <col min="5021" max="5021" width="4.5703125" style="43" customWidth="1"/>
    <col min="5022" max="5022" width="84" style="43" customWidth="1"/>
    <col min="5023" max="5023" width="16.7109375" style="43" customWidth="1"/>
    <col min="5024" max="5024" width="7.85546875" style="43" customWidth="1"/>
    <col min="5025" max="5025" width="21.140625" style="43" customWidth="1"/>
    <col min="5026" max="5026" width="22.28515625" style="43" customWidth="1"/>
    <col min="5027" max="5027" width="19.7109375" style="43" customWidth="1"/>
    <col min="5028" max="5028" width="17.85546875" style="43" customWidth="1"/>
    <col min="5029" max="5029" width="17.7109375" style="43" customWidth="1"/>
    <col min="5030" max="5030" width="22.42578125" style="43" customWidth="1"/>
    <col min="5031" max="5031" width="22.28515625" style="43" customWidth="1"/>
    <col min="5032" max="5033" width="17.140625" style="43" customWidth="1"/>
    <col min="5034" max="5034" width="19.5703125" style="43" customWidth="1"/>
    <col min="5035" max="5036" width="21.85546875" style="43" customWidth="1"/>
    <col min="5037" max="5037" width="20.28515625" style="43" customWidth="1"/>
    <col min="5038" max="5038" width="18" style="43" customWidth="1"/>
    <col min="5039" max="5039" width="21.7109375" style="43" customWidth="1"/>
    <col min="5040" max="5040" width="16.28515625" style="43" customWidth="1"/>
    <col min="5041" max="5041" width="17.85546875" style="43" customWidth="1"/>
    <col min="5042" max="5043" width="21" style="43" customWidth="1"/>
    <col min="5044" max="5044" width="51.7109375" style="43" customWidth="1"/>
    <col min="5045" max="5045" width="19.5703125" style="43" customWidth="1"/>
    <col min="5046" max="5046" width="20.28515625" style="43" customWidth="1"/>
    <col min="5047" max="5047" width="20.85546875" style="43" customWidth="1"/>
    <col min="5048" max="5059" width="9.140625" style="43" customWidth="1"/>
    <col min="5060" max="5060" width="29.42578125" style="43" customWidth="1"/>
    <col min="5061" max="5061" width="27.42578125" style="43" customWidth="1"/>
    <col min="5062" max="5062" width="33" style="43" customWidth="1"/>
    <col min="5063" max="5063" width="28.140625" style="43" customWidth="1"/>
    <col min="5064" max="5064" width="29.140625" style="43" customWidth="1"/>
    <col min="5065" max="5065" width="45.140625" style="43" customWidth="1"/>
    <col min="5066" max="5066" width="28.7109375" style="43" customWidth="1"/>
    <col min="5067" max="5067" width="22.42578125" style="43" customWidth="1"/>
    <col min="5068" max="5068" width="12.42578125" style="43" bestFit="1" customWidth="1"/>
    <col min="5069" max="5276" width="9.140625" style="43"/>
    <col min="5277" max="5277" width="4.5703125" style="43" customWidth="1"/>
    <col min="5278" max="5278" width="84" style="43" customWidth="1"/>
    <col min="5279" max="5279" width="16.7109375" style="43" customWidth="1"/>
    <col min="5280" max="5280" width="7.85546875" style="43" customWidth="1"/>
    <col min="5281" max="5281" width="21.140625" style="43" customWidth="1"/>
    <col min="5282" max="5282" width="22.28515625" style="43" customWidth="1"/>
    <col min="5283" max="5283" width="19.7109375" style="43" customWidth="1"/>
    <col min="5284" max="5284" width="17.85546875" style="43" customWidth="1"/>
    <col min="5285" max="5285" width="17.7109375" style="43" customWidth="1"/>
    <col min="5286" max="5286" width="22.42578125" style="43" customWidth="1"/>
    <col min="5287" max="5287" width="22.28515625" style="43" customWidth="1"/>
    <col min="5288" max="5289" width="17.140625" style="43" customWidth="1"/>
    <col min="5290" max="5290" width="19.5703125" style="43" customWidth="1"/>
    <col min="5291" max="5292" width="21.85546875" style="43" customWidth="1"/>
    <col min="5293" max="5293" width="20.28515625" style="43" customWidth="1"/>
    <col min="5294" max="5294" width="18" style="43" customWidth="1"/>
    <col min="5295" max="5295" width="21.7109375" style="43" customWidth="1"/>
    <col min="5296" max="5296" width="16.28515625" style="43" customWidth="1"/>
    <col min="5297" max="5297" width="17.85546875" style="43" customWidth="1"/>
    <col min="5298" max="5299" width="21" style="43" customWidth="1"/>
    <col min="5300" max="5300" width="51.7109375" style="43" customWidth="1"/>
    <col min="5301" max="5301" width="19.5703125" style="43" customWidth="1"/>
    <col min="5302" max="5302" width="20.28515625" style="43" customWidth="1"/>
    <col min="5303" max="5303" width="20.85546875" style="43" customWidth="1"/>
    <col min="5304" max="5315" width="9.140625" style="43" customWidth="1"/>
    <col min="5316" max="5316" width="29.42578125" style="43" customWidth="1"/>
    <col min="5317" max="5317" width="27.42578125" style="43" customWidth="1"/>
    <col min="5318" max="5318" width="33" style="43" customWidth="1"/>
    <col min="5319" max="5319" width="28.140625" style="43" customWidth="1"/>
    <col min="5320" max="5320" width="29.140625" style="43" customWidth="1"/>
    <col min="5321" max="5321" width="45.140625" style="43" customWidth="1"/>
    <col min="5322" max="5322" width="28.7109375" style="43" customWidth="1"/>
    <col min="5323" max="5323" width="22.42578125" style="43" customWidth="1"/>
    <col min="5324" max="5324" width="12.42578125" style="43" bestFit="1" customWidth="1"/>
    <col min="5325" max="5532" width="9.140625" style="43"/>
    <col min="5533" max="5533" width="4.5703125" style="43" customWidth="1"/>
    <col min="5534" max="5534" width="84" style="43" customWidth="1"/>
    <col min="5535" max="5535" width="16.7109375" style="43" customWidth="1"/>
    <col min="5536" max="5536" width="7.85546875" style="43" customWidth="1"/>
    <col min="5537" max="5537" width="21.140625" style="43" customWidth="1"/>
    <col min="5538" max="5538" width="22.28515625" style="43" customWidth="1"/>
    <col min="5539" max="5539" width="19.7109375" style="43" customWidth="1"/>
    <col min="5540" max="5540" width="17.85546875" style="43" customWidth="1"/>
    <col min="5541" max="5541" width="17.7109375" style="43" customWidth="1"/>
    <col min="5542" max="5542" width="22.42578125" style="43" customWidth="1"/>
    <col min="5543" max="5543" width="22.28515625" style="43" customWidth="1"/>
    <col min="5544" max="5545" width="17.140625" style="43" customWidth="1"/>
    <col min="5546" max="5546" width="19.5703125" style="43" customWidth="1"/>
    <col min="5547" max="5548" width="21.85546875" style="43" customWidth="1"/>
    <col min="5549" max="5549" width="20.28515625" style="43" customWidth="1"/>
    <col min="5550" max="5550" width="18" style="43" customWidth="1"/>
    <col min="5551" max="5551" width="21.7109375" style="43" customWidth="1"/>
    <col min="5552" max="5552" width="16.28515625" style="43" customWidth="1"/>
    <col min="5553" max="5553" width="17.85546875" style="43" customWidth="1"/>
    <col min="5554" max="5555" width="21" style="43" customWidth="1"/>
    <col min="5556" max="5556" width="51.7109375" style="43" customWidth="1"/>
    <col min="5557" max="5557" width="19.5703125" style="43" customWidth="1"/>
    <col min="5558" max="5558" width="20.28515625" style="43" customWidth="1"/>
    <col min="5559" max="5559" width="20.85546875" style="43" customWidth="1"/>
    <col min="5560" max="5571" width="9.140625" style="43" customWidth="1"/>
    <col min="5572" max="5572" width="29.42578125" style="43" customWidth="1"/>
    <col min="5573" max="5573" width="27.42578125" style="43" customWidth="1"/>
    <col min="5574" max="5574" width="33" style="43" customWidth="1"/>
    <col min="5575" max="5575" width="28.140625" style="43" customWidth="1"/>
    <col min="5576" max="5576" width="29.140625" style="43" customWidth="1"/>
    <col min="5577" max="5577" width="45.140625" style="43" customWidth="1"/>
    <col min="5578" max="5578" width="28.7109375" style="43" customWidth="1"/>
    <col min="5579" max="5579" width="22.42578125" style="43" customWidth="1"/>
    <col min="5580" max="5580" width="12.42578125" style="43" bestFit="1" customWidth="1"/>
    <col min="5581" max="5788" width="9.140625" style="43"/>
    <col min="5789" max="5789" width="4.5703125" style="43" customWidth="1"/>
    <col min="5790" max="5790" width="84" style="43" customWidth="1"/>
    <col min="5791" max="5791" width="16.7109375" style="43" customWidth="1"/>
    <col min="5792" max="5792" width="7.85546875" style="43" customWidth="1"/>
    <col min="5793" max="5793" width="21.140625" style="43" customWidth="1"/>
    <col min="5794" max="5794" width="22.28515625" style="43" customWidth="1"/>
    <col min="5795" max="5795" width="19.7109375" style="43" customWidth="1"/>
    <col min="5796" max="5796" width="17.85546875" style="43" customWidth="1"/>
    <col min="5797" max="5797" width="17.7109375" style="43" customWidth="1"/>
    <col min="5798" max="5798" width="22.42578125" style="43" customWidth="1"/>
    <col min="5799" max="5799" width="22.28515625" style="43" customWidth="1"/>
    <col min="5800" max="5801" width="17.140625" style="43" customWidth="1"/>
    <col min="5802" max="5802" width="19.5703125" style="43" customWidth="1"/>
    <col min="5803" max="5804" width="21.85546875" style="43" customWidth="1"/>
    <col min="5805" max="5805" width="20.28515625" style="43" customWidth="1"/>
    <col min="5806" max="5806" width="18" style="43" customWidth="1"/>
    <col min="5807" max="5807" width="21.7109375" style="43" customWidth="1"/>
    <col min="5808" max="5808" width="16.28515625" style="43" customWidth="1"/>
    <col min="5809" max="5809" width="17.85546875" style="43" customWidth="1"/>
    <col min="5810" max="5811" width="21" style="43" customWidth="1"/>
    <col min="5812" max="5812" width="51.7109375" style="43" customWidth="1"/>
    <col min="5813" max="5813" width="19.5703125" style="43" customWidth="1"/>
    <col min="5814" max="5814" width="20.28515625" style="43" customWidth="1"/>
    <col min="5815" max="5815" width="20.85546875" style="43" customWidth="1"/>
    <col min="5816" max="5827" width="9.140625" style="43" customWidth="1"/>
    <col min="5828" max="5828" width="29.42578125" style="43" customWidth="1"/>
    <col min="5829" max="5829" width="27.42578125" style="43" customWidth="1"/>
    <col min="5830" max="5830" width="33" style="43" customWidth="1"/>
    <col min="5831" max="5831" width="28.140625" style="43" customWidth="1"/>
    <col min="5832" max="5832" width="29.140625" style="43" customWidth="1"/>
    <col min="5833" max="5833" width="45.140625" style="43" customWidth="1"/>
    <col min="5834" max="5834" width="28.7109375" style="43" customWidth="1"/>
    <col min="5835" max="5835" width="22.42578125" style="43" customWidth="1"/>
    <col min="5836" max="5836" width="12.42578125" style="43" bestFit="1" customWidth="1"/>
    <col min="5837" max="6044" width="9.140625" style="43"/>
    <col min="6045" max="6045" width="4.5703125" style="43" customWidth="1"/>
    <col min="6046" max="6046" width="84" style="43" customWidth="1"/>
    <col min="6047" max="6047" width="16.7109375" style="43" customWidth="1"/>
    <col min="6048" max="6048" width="7.85546875" style="43" customWidth="1"/>
    <col min="6049" max="6049" width="21.140625" style="43" customWidth="1"/>
    <col min="6050" max="6050" width="22.28515625" style="43" customWidth="1"/>
    <col min="6051" max="6051" width="19.7109375" style="43" customWidth="1"/>
    <col min="6052" max="6052" width="17.85546875" style="43" customWidth="1"/>
    <col min="6053" max="6053" width="17.7109375" style="43" customWidth="1"/>
    <col min="6054" max="6054" width="22.42578125" style="43" customWidth="1"/>
    <col min="6055" max="6055" width="22.28515625" style="43" customWidth="1"/>
    <col min="6056" max="6057" width="17.140625" style="43" customWidth="1"/>
    <col min="6058" max="6058" width="19.5703125" style="43" customWidth="1"/>
    <col min="6059" max="6060" width="21.85546875" style="43" customWidth="1"/>
    <col min="6061" max="6061" width="20.28515625" style="43" customWidth="1"/>
    <col min="6062" max="6062" width="18" style="43" customWidth="1"/>
    <col min="6063" max="6063" width="21.7109375" style="43" customWidth="1"/>
    <col min="6064" max="6064" width="16.28515625" style="43" customWidth="1"/>
    <col min="6065" max="6065" width="17.85546875" style="43" customWidth="1"/>
    <col min="6066" max="6067" width="21" style="43" customWidth="1"/>
    <col min="6068" max="6068" width="51.7109375" style="43" customWidth="1"/>
    <col min="6069" max="6069" width="19.5703125" style="43" customWidth="1"/>
    <col min="6070" max="6070" width="20.28515625" style="43" customWidth="1"/>
    <col min="6071" max="6071" width="20.85546875" style="43" customWidth="1"/>
    <col min="6072" max="6083" width="9.140625" style="43" customWidth="1"/>
    <col min="6084" max="6084" width="29.42578125" style="43" customWidth="1"/>
    <col min="6085" max="6085" width="27.42578125" style="43" customWidth="1"/>
    <col min="6086" max="6086" width="33" style="43" customWidth="1"/>
    <col min="6087" max="6087" width="28.140625" style="43" customWidth="1"/>
    <col min="6088" max="6088" width="29.140625" style="43" customWidth="1"/>
    <col min="6089" max="6089" width="45.140625" style="43" customWidth="1"/>
    <col min="6090" max="6090" width="28.7109375" style="43" customWidth="1"/>
    <col min="6091" max="6091" width="22.42578125" style="43" customWidth="1"/>
    <col min="6092" max="6092" width="12.42578125" style="43" bestFit="1" customWidth="1"/>
    <col min="6093" max="6300" width="9.140625" style="43"/>
    <col min="6301" max="6301" width="4.5703125" style="43" customWidth="1"/>
    <col min="6302" max="6302" width="84" style="43" customWidth="1"/>
    <col min="6303" max="6303" width="16.7109375" style="43" customWidth="1"/>
    <col min="6304" max="6304" width="7.85546875" style="43" customWidth="1"/>
    <col min="6305" max="6305" width="21.140625" style="43" customWidth="1"/>
    <col min="6306" max="6306" width="22.28515625" style="43" customWidth="1"/>
    <col min="6307" max="6307" width="19.7109375" style="43" customWidth="1"/>
    <col min="6308" max="6308" width="17.85546875" style="43" customWidth="1"/>
    <col min="6309" max="6309" width="17.7109375" style="43" customWidth="1"/>
    <col min="6310" max="6310" width="22.42578125" style="43" customWidth="1"/>
    <col min="6311" max="6311" width="22.28515625" style="43" customWidth="1"/>
    <col min="6312" max="6313" width="17.140625" style="43" customWidth="1"/>
    <col min="6314" max="6314" width="19.5703125" style="43" customWidth="1"/>
    <col min="6315" max="6316" width="21.85546875" style="43" customWidth="1"/>
    <col min="6317" max="6317" width="20.28515625" style="43" customWidth="1"/>
    <col min="6318" max="6318" width="18" style="43" customWidth="1"/>
    <col min="6319" max="6319" width="21.7109375" style="43" customWidth="1"/>
    <col min="6320" max="6320" width="16.28515625" style="43" customWidth="1"/>
    <col min="6321" max="6321" width="17.85546875" style="43" customWidth="1"/>
    <col min="6322" max="6323" width="21" style="43" customWidth="1"/>
    <col min="6324" max="6324" width="51.7109375" style="43" customWidth="1"/>
    <col min="6325" max="6325" width="19.5703125" style="43" customWidth="1"/>
    <col min="6326" max="6326" width="20.28515625" style="43" customWidth="1"/>
    <col min="6327" max="6327" width="20.85546875" style="43" customWidth="1"/>
    <col min="6328" max="6339" width="9.140625" style="43" customWidth="1"/>
    <col min="6340" max="6340" width="29.42578125" style="43" customWidth="1"/>
    <col min="6341" max="6341" width="27.42578125" style="43" customWidth="1"/>
    <col min="6342" max="6342" width="33" style="43" customWidth="1"/>
    <col min="6343" max="6343" width="28.140625" style="43" customWidth="1"/>
    <col min="6344" max="6344" width="29.140625" style="43" customWidth="1"/>
    <col min="6345" max="6345" width="45.140625" style="43" customWidth="1"/>
    <col min="6346" max="6346" width="28.7109375" style="43" customWidth="1"/>
    <col min="6347" max="6347" width="22.42578125" style="43" customWidth="1"/>
    <col min="6348" max="6348" width="12.42578125" style="43" bestFit="1" customWidth="1"/>
    <col min="6349" max="6556" width="9.140625" style="43"/>
    <col min="6557" max="6557" width="4.5703125" style="43" customWidth="1"/>
    <col min="6558" max="6558" width="84" style="43" customWidth="1"/>
    <col min="6559" max="6559" width="16.7109375" style="43" customWidth="1"/>
    <col min="6560" max="6560" width="7.85546875" style="43" customWidth="1"/>
    <col min="6561" max="6561" width="21.140625" style="43" customWidth="1"/>
    <col min="6562" max="6562" width="22.28515625" style="43" customWidth="1"/>
    <col min="6563" max="6563" width="19.7109375" style="43" customWidth="1"/>
    <col min="6564" max="6564" width="17.85546875" style="43" customWidth="1"/>
    <col min="6565" max="6565" width="17.7109375" style="43" customWidth="1"/>
    <col min="6566" max="6566" width="22.42578125" style="43" customWidth="1"/>
    <col min="6567" max="6567" width="22.28515625" style="43" customWidth="1"/>
    <col min="6568" max="6569" width="17.140625" style="43" customWidth="1"/>
    <col min="6570" max="6570" width="19.5703125" style="43" customWidth="1"/>
    <col min="6571" max="6572" width="21.85546875" style="43" customWidth="1"/>
    <col min="6573" max="6573" width="20.28515625" style="43" customWidth="1"/>
    <col min="6574" max="6574" width="18" style="43" customWidth="1"/>
    <col min="6575" max="6575" width="21.7109375" style="43" customWidth="1"/>
    <col min="6576" max="6576" width="16.28515625" style="43" customWidth="1"/>
    <col min="6577" max="6577" width="17.85546875" style="43" customWidth="1"/>
    <col min="6578" max="6579" width="21" style="43" customWidth="1"/>
    <col min="6580" max="6580" width="51.7109375" style="43" customWidth="1"/>
    <col min="6581" max="6581" width="19.5703125" style="43" customWidth="1"/>
    <col min="6582" max="6582" width="20.28515625" style="43" customWidth="1"/>
    <col min="6583" max="6583" width="20.85546875" style="43" customWidth="1"/>
    <col min="6584" max="6595" width="9.140625" style="43" customWidth="1"/>
    <col min="6596" max="6596" width="29.42578125" style="43" customWidth="1"/>
    <col min="6597" max="6597" width="27.42578125" style="43" customWidth="1"/>
    <col min="6598" max="6598" width="33" style="43" customWidth="1"/>
    <col min="6599" max="6599" width="28.140625" style="43" customWidth="1"/>
    <col min="6600" max="6600" width="29.140625" style="43" customWidth="1"/>
    <col min="6601" max="6601" width="45.140625" style="43" customWidth="1"/>
    <col min="6602" max="6602" width="28.7109375" style="43" customWidth="1"/>
    <col min="6603" max="6603" width="22.42578125" style="43" customWidth="1"/>
    <col min="6604" max="6604" width="12.42578125" style="43" bestFit="1" customWidth="1"/>
    <col min="6605" max="6812" width="9.140625" style="43"/>
    <col min="6813" max="6813" width="4.5703125" style="43" customWidth="1"/>
    <col min="6814" max="6814" width="84" style="43" customWidth="1"/>
    <col min="6815" max="6815" width="16.7109375" style="43" customWidth="1"/>
    <col min="6816" max="6816" width="7.85546875" style="43" customWidth="1"/>
    <col min="6817" max="6817" width="21.140625" style="43" customWidth="1"/>
    <col min="6818" max="6818" width="22.28515625" style="43" customWidth="1"/>
    <col min="6819" max="6819" width="19.7109375" style="43" customWidth="1"/>
    <col min="6820" max="6820" width="17.85546875" style="43" customWidth="1"/>
    <col min="6821" max="6821" width="17.7109375" style="43" customWidth="1"/>
    <col min="6822" max="6822" width="22.42578125" style="43" customWidth="1"/>
    <col min="6823" max="6823" width="22.28515625" style="43" customWidth="1"/>
    <col min="6824" max="6825" width="17.140625" style="43" customWidth="1"/>
    <col min="6826" max="6826" width="19.5703125" style="43" customWidth="1"/>
    <col min="6827" max="6828" width="21.85546875" style="43" customWidth="1"/>
    <col min="6829" max="6829" width="20.28515625" style="43" customWidth="1"/>
    <col min="6830" max="6830" width="18" style="43" customWidth="1"/>
    <col min="6831" max="6831" width="21.7109375" style="43" customWidth="1"/>
    <col min="6832" max="6832" width="16.28515625" style="43" customWidth="1"/>
    <col min="6833" max="6833" width="17.85546875" style="43" customWidth="1"/>
    <col min="6834" max="6835" width="21" style="43" customWidth="1"/>
    <col min="6836" max="6836" width="51.7109375" style="43" customWidth="1"/>
    <col min="6837" max="6837" width="19.5703125" style="43" customWidth="1"/>
    <col min="6838" max="6838" width="20.28515625" style="43" customWidth="1"/>
    <col min="6839" max="6839" width="20.85546875" style="43" customWidth="1"/>
    <col min="6840" max="6851" width="9.140625" style="43" customWidth="1"/>
    <col min="6852" max="6852" width="29.42578125" style="43" customWidth="1"/>
    <col min="6853" max="6853" width="27.42578125" style="43" customWidth="1"/>
    <col min="6854" max="6854" width="33" style="43" customWidth="1"/>
    <col min="6855" max="6855" width="28.140625" style="43" customWidth="1"/>
    <col min="6856" max="6856" width="29.140625" style="43" customWidth="1"/>
    <col min="6857" max="6857" width="45.140625" style="43" customWidth="1"/>
    <col min="6858" max="6858" width="28.7109375" style="43" customWidth="1"/>
    <col min="6859" max="6859" width="22.42578125" style="43" customWidth="1"/>
    <col min="6860" max="6860" width="12.42578125" style="43" bestFit="1" customWidth="1"/>
    <col min="6861" max="7068" width="9.140625" style="43"/>
    <col min="7069" max="7069" width="4.5703125" style="43" customWidth="1"/>
    <col min="7070" max="7070" width="84" style="43" customWidth="1"/>
    <col min="7071" max="7071" width="16.7109375" style="43" customWidth="1"/>
    <col min="7072" max="7072" width="7.85546875" style="43" customWidth="1"/>
    <col min="7073" max="7073" width="21.140625" style="43" customWidth="1"/>
    <col min="7074" max="7074" width="22.28515625" style="43" customWidth="1"/>
    <col min="7075" max="7075" width="19.7109375" style="43" customWidth="1"/>
    <col min="7076" max="7076" width="17.85546875" style="43" customWidth="1"/>
    <col min="7077" max="7077" width="17.7109375" style="43" customWidth="1"/>
    <col min="7078" max="7078" width="22.42578125" style="43" customWidth="1"/>
    <col min="7079" max="7079" width="22.28515625" style="43" customWidth="1"/>
    <col min="7080" max="7081" width="17.140625" style="43" customWidth="1"/>
    <col min="7082" max="7082" width="19.5703125" style="43" customWidth="1"/>
    <col min="7083" max="7084" width="21.85546875" style="43" customWidth="1"/>
    <col min="7085" max="7085" width="20.28515625" style="43" customWidth="1"/>
    <col min="7086" max="7086" width="18" style="43" customWidth="1"/>
    <col min="7087" max="7087" width="21.7109375" style="43" customWidth="1"/>
    <col min="7088" max="7088" width="16.28515625" style="43" customWidth="1"/>
    <col min="7089" max="7089" width="17.85546875" style="43" customWidth="1"/>
    <col min="7090" max="7091" width="21" style="43" customWidth="1"/>
    <col min="7092" max="7092" width="51.7109375" style="43" customWidth="1"/>
    <col min="7093" max="7093" width="19.5703125" style="43" customWidth="1"/>
    <col min="7094" max="7094" width="20.28515625" style="43" customWidth="1"/>
    <col min="7095" max="7095" width="20.85546875" style="43" customWidth="1"/>
    <col min="7096" max="7107" width="9.140625" style="43" customWidth="1"/>
    <col min="7108" max="7108" width="29.42578125" style="43" customWidth="1"/>
    <col min="7109" max="7109" width="27.42578125" style="43" customWidth="1"/>
    <col min="7110" max="7110" width="33" style="43" customWidth="1"/>
    <col min="7111" max="7111" width="28.140625" style="43" customWidth="1"/>
    <col min="7112" max="7112" width="29.140625" style="43" customWidth="1"/>
    <col min="7113" max="7113" width="45.140625" style="43" customWidth="1"/>
    <col min="7114" max="7114" width="28.7109375" style="43" customWidth="1"/>
    <col min="7115" max="7115" width="22.42578125" style="43" customWidth="1"/>
    <col min="7116" max="7116" width="12.42578125" style="43" bestFit="1" customWidth="1"/>
    <col min="7117" max="7324" width="9.140625" style="43"/>
    <col min="7325" max="7325" width="4.5703125" style="43" customWidth="1"/>
    <col min="7326" max="7326" width="84" style="43" customWidth="1"/>
    <col min="7327" max="7327" width="16.7109375" style="43" customWidth="1"/>
    <col min="7328" max="7328" width="7.85546875" style="43" customWidth="1"/>
    <col min="7329" max="7329" width="21.140625" style="43" customWidth="1"/>
    <col min="7330" max="7330" width="22.28515625" style="43" customWidth="1"/>
    <col min="7331" max="7331" width="19.7109375" style="43" customWidth="1"/>
    <col min="7332" max="7332" width="17.85546875" style="43" customWidth="1"/>
    <col min="7333" max="7333" width="17.7109375" style="43" customWidth="1"/>
    <col min="7334" max="7334" width="22.42578125" style="43" customWidth="1"/>
    <col min="7335" max="7335" width="22.28515625" style="43" customWidth="1"/>
    <col min="7336" max="7337" width="17.140625" style="43" customWidth="1"/>
    <col min="7338" max="7338" width="19.5703125" style="43" customWidth="1"/>
    <col min="7339" max="7340" width="21.85546875" style="43" customWidth="1"/>
    <col min="7341" max="7341" width="20.28515625" style="43" customWidth="1"/>
    <col min="7342" max="7342" width="18" style="43" customWidth="1"/>
    <col min="7343" max="7343" width="21.7109375" style="43" customWidth="1"/>
    <col min="7344" max="7344" width="16.28515625" style="43" customWidth="1"/>
    <col min="7345" max="7345" width="17.85546875" style="43" customWidth="1"/>
    <col min="7346" max="7347" width="21" style="43" customWidth="1"/>
    <col min="7348" max="7348" width="51.7109375" style="43" customWidth="1"/>
    <col min="7349" max="7349" width="19.5703125" style="43" customWidth="1"/>
    <col min="7350" max="7350" width="20.28515625" style="43" customWidth="1"/>
    <col min="7351" max="7351" width="20.85546875" style="43" customWidth="1"/>
    <col min="7352" max="7363" width="9.140625" style="43" customWidth="1"/>
    <col min="7364" max="7364" width="29.42578125" style="43" customWidth="1"/>
    <col min="7365" max="7365" width="27.42578125" style="43" customWidth="1"/>
    <col min="7366" max="7366" width="33" style="43" customWidth="1"/>
    <col min="7367" max="7367" width="28.140625" style="43" customWidth="1"/>
    <col min="7368" max="7368" width="29.140625" style="43" customWidth="1"/>
    <col min="7369" max="7369" width="45.140625" style="43" customWidth="1"/>
    <col min="7370" max="7370" width="28.7109375" style="43" customWidth="1"/>
    <col min="7371" max="7371" width="22.42578125" style="43" customWidth="1"/>
    <col min="7372" max="7372" width="12.42578125" style="43" bestFit="1" customWidth="1"/>
    <col min="7373" max="7580" width="9.140625" style="43"/>
    <col min="7581" max="7581" width="4.5703125" style="43" customWidth="1"/>
    <col min="7582" max="7582" width="84" style="43" customWidth="1"/>
    <col min="7583" max="7583" width="16.7109375" style="43" customWidth="1"/>
    <col min="7584" max="7584" width="7.85546875" style="43" customWidth="1"/>
    <col min="7585" max="7585" width="21.140625" style="43" customWidth="1"/>
    <col min="7586" max="7586" width="22.28515625" style="43" customWidth="1"/>
    <col min="7587" max="7587" width="19.7109375" style="43" customWidth="1"/>
    <col min="7588" max="7588" width="17.85546875" style="43" customWidth="1"/>
    <col min="7589" max="7589" width="17.7109375" style="43" customWidth="1"/>
    <col min="7590" max="7590" width="22.42578125" style="43" customWidth="1"/>
    <col min="7591" max="7591" width="22.28515625" style="43" customWidth="1"/>
    <col min="7592" max="7593" width="17.140625" style="43" customWidth="1"/>
    <col min="7594" max="7594" width="19.5703125" style="43" customWidth="1"/>
    <col min="7595" max="7596" width="21.85546875" style="43" customWidth="1"/>
    <col min="7597" max="7597" width="20.28515625" style="43" customWidth="1"/>
    <col min="7598" max="7598" width="18" style="43" customWidth="1"/>
    <col min="7599" max="7599" width="21.7109375" style="43" customWidth="1"/>
    <col min="7600" max="7600" width="16.28515625" style="43" customWidth="1"/>
    <col min="7601" max="7601" width="17.85546875" style="43" customWidth="1"/>
    <col min="7602" max="7603" width="21" style="43" customWidth="1"/>
    <col min="7604" max="7604" width="51.7109375" style="43" customWidth="1"/>
    <col min="7605" max="7605" width="19.5703125" style="43" customWidth="1"/>
    <col min="7606" max="7606" width="20.28515625" style="43" customWidth="1"/>
    <col min="7607" max="7607" width="20.85546875" style="43" customWidth="1"/>
    <col min="7608" max="7619" width="9.140625" style="43" customWidth="1"/>
    <col min="7620" max="7620" width="29.42578125" style="43" customWidth="1"/>
    <col min="7621" max="7621" width="27.42578125" style="43" customWidth="1"/>
    <col min="7622" max="7622" width="33" style="43" customWidth="1"/>
    <col min="7623" max="7623" width="28.140625" style="43" customWidth="1"/>
    <col min="7624" max="7624" width="29.140625" style="43" customWidth="1"/>
    <col min="7625" max="7625" width="45.140625" style="43" customWidth="1"/>
    <col min="7626" max="7626" width="28.7109375" style="43" customWidth="1"/>
    <col min="7627" max="7627" width="22.42578125" style="43" customWidth="1"/>
    <col min="7628" max="7628" width="12.42578125" style="43" bestFit="1" customWidth="1"/>
    <col min="7629" max="7836" width="9.140625" style="43"/>
    <col min="7837" max="7837" width="4.5703125" style="43" customWidth="1"/>
    <col min="7838" max="7838" width="84" style="43" customWidth="1"/>
    <col min="7839" max="7839" width="16.7109375" style="43" customWidth="1"/>
    <col min="7840" max="7840" width="7.85546875" style="43" customWidth="1"/>
    <col min="7841" max="7841" width="21.140625" style="43" customWidth="1"/>
    <col min="7842" max="7842" width="22.28515625" style="43" customWidth="1"/>
    <col min="7843" max="7843" width="19.7109375" style="43" customWidth="1"/>
    <col min="7844" max="7844" width="17.85546875" style="43" customWidth="1"/>
    <col min="7845" max="7845" width="17.7109375" style="43" customWidth="1"/>
    <col min="7846" max="7846" width="22.42578125" style="43" customWidth="1"/>
    <col min="7847" max="7847" width="22.28515625" style="43" customWidth="1"/>
    <col min="7848" max="7849" width="17.140625" style="43" customWidth="1"/>
    <col min="7850" max="7850" width="19.5703125" style="43" customWidth="1"/>
    <col min="7851" max="7852" width="21.85546875" style="43" customWidth="1"/>
    <col min="7853" max="7853" width="20.28515625" style="43" customWidth="1"/>
    <col min="7854" max="7854" width="18" style="43" customWidth="1"/>
    <col min="7855" max="7855" width="21.7109375" style="43" customWidth="1"/>
    <col min="7856" max="7856" width="16.28515625" style="43" customWidth="1"/>
    <col min="7857" max="7857" width="17.85546875" style="43" customWidth="1"/>
    <col min="7858" max="7859" width="21" style="43" customWidth="1"/>
    <col min="7860" max="7860" width="51.7109375" style="43" customWidth="1"/>
    <col min="7861" max="7861" width="19.5703125" style="43" customWidth="1"/>
    <col min="7862" max="7862" width="20.28515625" style="43" customWidth="1"/>
    <col min="7863" max="7863" width="20.85546875" style="43" customWidth="1"/>
    <col min="7864" max="7875" width="9.140625" style="43" customWidth="1"/>
    <col min="7876" max="7876" width="29.42578125" style="43" customWidth="1"/>
    <col min="7877" max="7877" width="27.42578125" style="43" customWidth="1"/>
    <col min="7878" max="7878" width="33" style="43" customWidth="1"/>
    <col min="7879" max="7879" width="28.140625" style="43" customWidth="1"/>
    <col min="7880" max="7880" width="29.140625" style="43" customWidth="1"/>
    <col min="7881" max="7881" width="45.140625" style="43" customWidth="1"/>
    <col min="7882" max="7882" width="28.7109375" style="43" customWidth="1"/>
    <col min="7883" max="7883" width="22.42578125" style="43" customWidth="1"/>
    <col min="7884" max="7884" width="12.42578125" style="43" bestFit="1" customWidth="1"/>
    <col min="7885" max="8092" width="9.140625" style="43"/>
    <col min="8093" max="8093" width="4.5703125" style="43" customWidth="1"/>
    <col min="8094" max="8094" width="84" style="43" customWidth="1"/>
    <col min="8095" max="8095" width="16.7109375" style="43" customWidth="1"/>
    <col min="8096" max="8096" width="7.85546875" style="43" customWidth="1"/>
    <col min="8097" max="8097" width="21.140625" style="43" customWidth="1"/>
    <col min="8098" max="8098" width="22.28515625" style="43" customWidth="1"/>
    <col min="8099" max="8099" width="19.7109375" style="43" customWidth="1"/>
    <col min="8100" max="8100" width="17.85546875" style="43" customWidth="1"/>
    <col min="8101" max="8101" width="17.7109375" style="43" customWidth="1"/>
    <col min="8102" max="8102" width="22.42578125" style="43" customWidth="1"/>
    <col min="8103" max="8103" width="22.28515625" style="43" customWidth="1"/>
    <col min="8104" max="8105" width="17.140625" style="43" customWidth="1"/>
    <col min="8106" max="8106" width="19.5703125" style="43" customWidth="1"/>
    <col min="8107" max="8108" width="21.85546875" style="43" customWidth="1"/>
    <col min="8109" max="8109" width="20.28515625" style="43" customWidth="1"/>
    <col min="8110" max="8110" width="18" style="43" customWidth="1"/>
    <col min="8111" max="8111" width="21.7109375" style="43" customWidth="1"/>
    <col min="8112" max="8112" width="16.28515625" style="43" customWidth="1"/>
    <col min="8113" max="8113" width="17.85546875" style="43" customWidth="1"/>
    <col min="8114" max="8115" width="21" style="43" customWidth="1"/>
    <col min="8116" max="8116" width="51.7109375" style="43" customWidth="1"/>
    <col min="8117" max="8117" width="19.5703125" style="43" customWidth="1"/>
    <col min="8118" max="8118" width="20.28515625" style="43" customWidth="1"/>
    <col min="8119" max="8119" width="20.85546875" style="43" customWidth="1"/>
    <col min="8120" max="8131" width="9.140625" style="43" customWidth="1"/>
    <col min="8132" max="8132" width="29.42578125" style="43" customWidth="1"/>
    <col min="8133" max="8133" width="27.42578125" style="43" customWidth="1"/>
    <col min="8134" max="8134" width="33" style="43" customWidth="1"/>
    <col min="8135" max="8135" width="28.140625" style="43" customWidth="1"/>
    <col min="8136" max="8136" width="29.140625" style="43" customWidth="1"/>
    <col min="8137" max="8137" width="45.140625" style="43" customWidth="1"/>
    <col min="8138" max="8138" width="28.7109375" style="43" customWidth="1"/>
    <col min="8139" max="8139" width="22.42578125" style="43" customWidth="1"/>
    <col min="8140" max="8140" width="12.42578125" style="43" bestFit="1" customWidth="1"/>
    <col min="8141" max="8348" width="9.140625" style="43"/>
    <col min="8349" max="8349" width="4.5703125" style="43" customWidth="1"/>
    <col min="8350" max="8350" width="84" style="43" customWidth="1"/>
    <col min="8351" max="8351" width="16.7109375" style="43" customWidth="1"/>
    <col min="8352" max="8352" width="7.85546875" style="43" customWidth="1"/>
    <col min="8353" max="8353" width="21.140625" style="43" customWidth="1"/>
    <col min="8354" max="8354" width="22.28515625" style="43" customWidth="1"/>
    <col min="8355" max="8355" width="19.7109375" style="43" customWidth="1"/>
    <col min="8356" max="8356" width="17.85546875" style="43" customWidth="1"/>
    <col min="8357" max="8357" width="17.7109375" style="43" customWidth="1"/>
    <col min="8358" max="8358" width="22.42578125" style="43" customWidth="1"/>
    <col min="8359" max="8359" width="22.28515625" style="43" customWidth="1"/>
    <col min="8360" max="8361" width="17.140625" style="43" customWidth="1"/>
    <col min="8362" max="8362" width="19.5703125" style="43" customWidth="1"/>
    <col min="8363" max="8364" width="21.85546875" style="43" customWidth="1"/>
    <col min="8365" max="8365" width="20.28515625" style="43" customWidth="1"/>
    <col min="8366" max="8366" width="18" style="43" customWidth="1"/>
    <col min="8367" max="8367" width="21.7109375" style="43" customWidth="1"/>
    <col min="8368" max="8368" width="16.28515625" style="43" customWidth="1"/>
    <col min="8369" max="8369" width="17.85546875" style="43" customWidth="1"/>
    <col min="8370" max="8371" width="21" style="43" customWidth="1"/>
    <col min="8372" max="8372" width="51.7109375" style="43" customWidth="1"/>
    <col min="8373" max="8373" width="19.5703125" style="43" customWidth="1"/>
    <col min="8374" max="8374" width="20.28515625" style="43" customWidth="1"/>
    <col min="8375" max="8375" width="20.85546875" style="43" customWidth="1"/>
    <col min="8376" max="8387" width="9.140625" style="43" customWidth="1"/>
    <col min="8388" max="8388" width="29.42578125" style="43" customWidth="1"/>
    <col min="8389" max="8389" width="27.42578125" style="43" customWidth="1"/>
    <col min="8390" max="8390" width="33" style="43" customWidth="1"/>
    <col min="8391" max="8391" width="28.140625" style="43" customWidth="1"/>
    <col min="8392" max="8392" width="29.140625" style="43" customWidth="1"/>
    <col min="8393" max="8393" width="45.140625" style="43" customWidth="1"/>
    <col min="8394" max="8394" width="28.7109375" style="43" customWidth="1"/>
    <col min="8395" max="8395" width="22.42578125" style="43" customWidth="1"/>
    <col min="8396" max="8396" width="12.42578125" style="43" bestFit="1" customWidth="1"/>
    <col min="8397" max="8604" width="9.140625" style="43"/>
    <col min="8605" max="8605" width="4.5703125" style="43" customWidth="1"/>
    <col min="8606" max="8606" width="84" style="43" customWidth="1"/>
    <col min="8607" max="8607" width="16.7109375" style="43" customWidth="1"/>
    <col min="8608" max="8608" width="7.85546875" style="43" customWidth="1"/>
    <col min="8609" max="8609" width="21.140625" style="43" customWidth="1"/>
    <col min="8610" max="8610" width="22.28515625" style="43" customWidth="1"/>
    <col min="8611" max="8611" width="19.7109375" style="43" customWidth="1"/>
    <col min="8612" max="8612" width="17.85546875" style="43" customWidth="1"/>
    <col min="8613" max="8613" width="17.7109375" style="43" customWidth="1"/>
    <col min="8614" max="8614" width="22.42578125" style="43" customWidth="1"/>
    <col min="8615" max="8615" width="22.28515625" style="43" customWidth="1"/>
    <col min="8616" max="8617" width="17.140625" style="43" customWidth="1"/>
    <col min="8618" max="8618" width="19.5703125" style="43" customWidth="1"/>
    <col min="8619" max="8620" width="21.85546875" style="43" customWidth="1"/>
    <col min="8621" max="8621" width="20.28515625" style="43" customWidth="1"/>
    <col min="8622" max="8622" width="18" style="43" customWidth="1"/>
    <col min="8623" max="8623" width="21.7109375" style="43" customWidth="1"/>
    <col min="8624" max="8624" width="16.28515625" style="43" customWidth="1"/>
    <col min="8625" max="8625" width="17.85546875" style="43" customWidth="1"/>
    <col min="8626" max="8627" width="21" style="43" customWidth="1"/>
    <col min="8628" max="8628" width="51.7109375" style="43" customWidth="1"/>
    <col min="8629" max="8629" width="19.5703125" style="43" customWidth="1"/>
    <col min="8630" max="8630" width="20.28515625" style="43" customWidth="1"/>
    <col min="8631" max="8631" width="20.85546875" style="43" customWidth="1"/>
    <col min="8632" max="8643" width="9.140625" style="43" customWidth="1"/>
    <col min="8644" max="8644" width="29.42578125" style="43" customWidth="1"/>
    <col min="8645" max="8645" width="27.42578125" style="43" customWidth="1"/>
    <col min="8646" max="8646" width="33" style="43" customWidth="1"/>
    <col min="8647" max="8647" width="28.140625" style="43" customWidth="1"/>
    <col min="8648" max="8648" width="29.140625" style="43" customWidth="1"/>
    <col min="8649" max="8649" width="45.140625" style="43" customWidth="1"/>
    <col min="8650" max="8650" width="28.7109375" style="43" customWidth="1"/>
    <col min="8651" max="8651" width="22.42578125" style="43" customWidth="1"/>
    <col min="8652" max="8652" width="12.42578125" style="43" bestFit="1" customWidth="1"/>
    <col min="8653" max="8860" width="9.140625" style="43"/>
    <col min="8861" max="8861" width="4.5703125" style="43" customWidth="1"/>
    <col min="8862" max="8862" width="84" style="43" customWidth="1"/>
    <col min="8863" max="8863" width="16.7109375" style="43" customWidth="1"/>
    <col min="8864" max="8864" width="7.85546875" style="43" customWidth="1"/>
    <col min="8865" max="8865" width="21.140625" style="43" customWidth="1"/>
    <col min="8866" max="8866" width="22.28515625" style="43" customWidth="1"/>
    <col min="8867" max="8867" width="19.7109375" style="43" customWidth="1"/>
    <col min="8868" max="8868" width="17.85546875" style="43" customWidth="1"/>
    <col min="8869" max="8869" width="17.7109375" style="43" customWidth="1"/>
    <col min="8870" max="8870" width="22.42578125" style="43" customWidth="1"/>
    <col min="8871" max="8871" width="22.28515625" style="43" customWidth="1"/>
    <col min="8872" max="8873" width="17.140625" style="43" customWidth="1"/>
    <col min="8874" max="8874" width="19.5703125" style="43" customWidth="1"/>
    <col min="8875" max="8876" width="21.85546875" style="43" customWidth="1"/>
    <col min="8877" max="8877" width="20.28515625" style="43" customWidth="1"/>
    <col min="8878" max="8878" width="18" style="43" customWidth="1"/>
    <col min="8879" max="8879" width="21.7109375" style="43" customWidth="1"/>
    <col min="8880" max="8880" width="16.28515625" style="43" customWidth="1"/>
    <col min="8881" max="8881" width="17.85546875" style="43" customWidth="1"/>
    <col min="8882" max="8883" width="21" style="43" customWidth="1"/>
    <col min="8884" max="8884" width="51.7109375" style="43" customWidth="1"/>
    <col min="8885" max="8885" width="19.5703125" style="43" customWidth="1"/>
    <col min="8886" max="8886" width="20.28515625" style="43" customWidth="1"/>
    <col min="8887" max="8887" width="20.85546875" style="43" customWidth="1"/>
    <col min="8888" max="8899" width="9.140625" style="43" customWidth="1"/>
    <col min="8900" max="8900" width="29.42578125" style="43" customWidth="1"/>
    <col min="8901" max="8901" width="27.42578125" style="43" customWidth="1"/>
    <col min="8902" max="8902" width="33" style="43" customWidth="1"/>
    <col min="8903" max="8903" width="28.140625" style="43" customWidth="1"/>
    <col min="8904" max="8904" width="29.140625" style="43" customWidth="1"/>
    <col min="8905" max="8905" width="45.140625" style="43" customWidth="1"/>
    <col min="8906" max="8906" width="28.7109375" style="43" customWidth="1"/>
    <col min="8907" max="8907" width="22.42578125" style="43" customWidth="1"/>
    <col min="8908" max="8908" width="12.42578125" style="43" bestFit="1" customWidth="1"/>
    <col min="8909" max="9116" width="9.140625" style="43"/>
    <col min="9117" max="9117" width="4.5703125" style="43" customWidth="1"/>
    <col min="9118" max="9118" width="84" style="43" customWidth="1"/>
    <col min="9119" max="9119" width="16.7109375" style="43" customWidth="1"/>
    <col min="9120" max="9120" width="7.85546875" style="43" customWidth="1"/>
    <col min="9121" max="9121" width="21.140625" style="43" customWidth="1"/>
    <col min="9122" max="9122" width="22.28515625" style="43" customWidth="1"/>
    <col min="9123" max="9123" width="19.7109375" style="43" customWidth="1"/>
    <col min="9124" max="9124" width="17.85546875" style="43" customWidth="1"/>
    <col min="9125" max="9125" width="17.7109375" style="43" customWidth="1"/>
    <col min="9126" max="9126" width="22.42578125" style="43" customWidth="1"/>
    <col min="9127" max="9127" width="22.28515625" style="43" customWidth="1"/>
    <col min="9128" max="9129" width="17.140625" style="43" customWidth="1"/>
    <col min="9130" max="9130" width="19.5703125" style="43" customWidth="1"/>
    <col min="9131" max="9132" width="21.85546875" style="43" customWidth="1"/>
    <col min="9133" max="9133" width="20.28515625" style="43" customWidth="1"/>
    <col min="9134" max="9134" width="18" style="43" customWidth="1"/>
    <col min="9135" max="9135" width="21.7109375" style="43" customWidth="1"/>
    <col min="9136" max="9136" width="16.28515625" style="43" customWidth="1"/>
    <col min="9137" max="9137" width="17.85546875" style="43" customWidth="1"/>
    <col min="9138" max="9139" width="21" style="43" customWidth="1"/>
    <col min="9140" max="9140" width="51.7109375" style="43" customWidth="1"/>
    <col min="9141" max="9141" width="19.5703125" style="43" customWidth="1"/>
    <col min="9142" max="9142" width="20.28515625" style="43" customWidth="1"/>
    <col min="9143" max="9143" width="20.85546875" style="43" customWidth="1"/>
    <col min="9144" max="9155" width="9.140625" style="43" customWidth="1"/>
    <col min="9156" max="9156" width="29.42578125" style="43" customWidth="1"/>
    <col min="9157" max="9157" width="27.42578125" style="43" customWidth="1"/>
    <col min="9158" max="9158" width="33" style="43" customWidth="1"/>
    <col min="9159" max="9159" width="28.140625" style="43" customWidth="1"/>
    <col min="9160" max="9160" width="29.140625" style="43" customWidth="1"/>
    <col min="9161" max="9161" width="45.140625" style="43" customWidth="1"/>
    <col min="9162" max="9162" width="28.7109375" style="43" customWidth="1"/>
    <col min="9163" max="9163" width="22.42578125" style="43" customWidth="1"/>
    <col min="9164" max="9164" width="12.42578125" style="43" bestFit="1" customWidth="1"/>
    <col min="9165" max="9372" width="9.140625" style="43"/>
    <col min="9373" max="9373" width="4.5703125" style="43" customWidth="1"/>
    <col min="9374" max="9374" width="84" style="43" customWidth="1"/>
    <col min="9375" max="9375" width="16.7109375" style="43" customWidth="1"/>
    <col min="9376" max="9376" width="7.85546875" style="43" customWidth="1"/>
    <col min="9377" max="9377" width="21.140625" style="43" customWidth="1"/>
    <col min="9378" max="9378" width="22.28515625" style="43" customWidth="1"/>
    <col min="9379" max="9379" width="19.7109375" style="43" customWidth="1"/>
    <col min="9380" max="9380" width="17.85546875" style="43" customWidth="1"/>
    <col min="9381" max="9381" width="17.7109375" style="43" customWidth="1"/>
    <col min="9382" max="9382" width="22.42578125" style="43" customWidth="1"/>
    <col min="9383" max="9383" width="22.28515625" style="43" customWidth="1"/>
    <col min="9384" max="9385" width="17.140625" style="43" customWidth="1"/>
    <col min="9386" max="9386" width="19.5703125" style="43" customWidth="1"/>
    <col min="9387" max="9388" width="21.85546875" style="43" customWidth="1"/>
    <col min="9389" max="9389" width="20.28515625" style="43" customWidth="1"/>
    <col min="9390" max="9390" width="18" style="43" customWidth="1"/>
    <col min="9391" max="9391" width="21.7109375" style="43" customWidth="1"/>
    <col min="9392" max="9392" width="16.28515625" style="43" customWidth="1"/>
    <col min="9393" max="9393" width="17.85546875" style="43" customWidth="1"/>
    <col min="9394" max="9395" width="21" style="43" customWidth="1"/>
    <col min="9396" max="9396" width="51.7109375" style="43" customWidth="1"/>
    <col min="9397" max="9397" width="19.5703125" style="43" customWidth="1"/>
    <col min="9398" max="9398" width="20.28515625" style="43" customWidth="1"/>
    <col min="9399" max="9399" width="20.85546875" style="43" customWidth="1"/>
    <col min="9400" max="9411" width="9.140625" style="43" customWidth="1"/>
    <col min="9412" max="9412" width="29.42578125" style="43" customWidth="1"/>
    <col min="9413" max="9413" width="27.42578125" style="43" customWidth="1"/>
    <col min="9414" max="9414" width="33" style="43" customWidth="1"/>
    <col min="9415" max="9415" width="28.140625" style="43" customWidth="1"/>
    <col min="9416" max="9416" width="29.140625" style="43" customWidth="1"/>
    <col min="9417" max="9417" width="45.140625" style="43" customWidth="1"/>
    <col min="9418" max="9418" width="28.7109375" style="43" customWidth="1"/>
    <col min="9419" max="9419" width="22.42578125" style="43" customWidth="1"/>
    <col min="9420" max="9420" width="12.42578125" style="43" bestFit="1" customWidth="1"/>
    <col min="9421" max="9628" width="9.140625" style="43"/>
    <col min="9629" max="9629" width="4.5703125" style="43" customWidth="1"/>
    <col min="9630" max="9630" width="84" style="43" customWidth="1"/>
    <col min="9631" max="9631" width="16.7109375" style="43" customWidth="1"/>
    <col min="9632" max="9632" width="7.85546875" style="43" customWidth="1"/>
    <col min="9633" max="9633" width="21.140625" style="43" customWidth="1"/>
    <col min="9634" max="9634" width="22.28515625" style="43" customWidth="1"/>
    <col min="9635" max="9635" width="19.7109375" style="43" customWidth="1"/>
    <col min="9636" max="9636" width="17.85546875" style="43" customWidth="1"/>
    <col min="9637" max="9637" width="17.7109375" style="43" customWidth="1"/>
    <col min="9638" max="9638" width="22.42578125" style="43" customWidth="1"/>
    <col min="9639" max="9639" width="22.28515625" style="43" customWidth="1"/>
    <col min="9640" max="9641" width="17.140625" style="43" customWidth="1"/>
    <col min="9642" max="9642" width="19.5703125" style="43" customWidth="1"/>
    <col min="9643" max="9644" width="21.85546875" style="43" customWidth="1"/>
    <col min="9645" max="9645" width="20.28515625" style="43" customWidth="1"/>
    <col min="9646" max="9646" width="18" style="43" customWidth="1"/>
    <col min="9647" max="9647" width="21.7109375" style="43" customWidth="1"/>
    <col min="9648" max="9648" width="16.28515625" style="43" customWidth="1"/>
    <col min="9649" max="9649" width="17.85546875" style="43" customWidth="1"/>
    <col min="9650" max="9651" width="21" style="43" customWidth="1"/>
    <col min="9652" max="9652" width="51.7109375" style="43" customWidth="1"/>
    <col min="9653" max="9653" width="19.5703125" style="43" customWidth="1"/>
    <col min="9654" max="9654" width="20.28515625" style="43" customWidth="1"/>
    <col min="9655" max="9655" width="20.85546875" style="43" customWidth="1"/>
    <col min="9656" max="9667" width="9.140625" style="43" customWidth="1"/>
    <col min="9668" max="9668" width="29.42578125" style="43" customWidth="1"/>
    <col min="9669" max="9669" width="27.42578125" style="43" customWidth="1"/>
    <col min="9670" max="9670" width="33" style="43" customWidth="1"/>
    <col min="9671" max="9671" width="28.140625" style="43" customWidth="1"/>
    <col min="9672" max="9672" width="29.140625" style="43" customWidth="1"/>
    <col min="9673" max="9673" width="45.140625" style="43" customWidth="1"/>
    <col min="9674" max="9674" width="28.7109375" style="43" customWidth="1"/>
    <col min="9675" max="9675" width="22.42578125" style="43" customWidth="1"/>
    <col min="9676" max="9676" width="12.42578125" style="43" bestFit="1" customWidth="1"/>
    <col min="9677" max="9884" width="9.140625" style="43"/>
    <col min="9885" max="9885" width="4.5703125" style="43" customWidth="1"/>
    <col min="9886" max="9886" width="84" style="43" customWidth="1"/>
    <col min="9887" max="9887" width="16.7109375" style="43" customWidth="1"/>
    <col min="9888" max="9888" width="7.85546875" style="43" customWidth="1"/>
    <col min="9889" max="9889" width="21.140625" style="43" customWidth="1"/>
    <col min="9890" max="9890" width="22.28515625" style="43" customWidth="1"/>
    <col min="9891" max="9891" width="19.7109375" style="43" customWidth="1"/>
    <col min="9892" max="9892" width="17.85546875" style="43" customWidth="1"/>
    <col min="9893" max="9893" width="17.7109375" style="43" customWidth="1"/>
    <col min="9894" max="9894" width="22.42578125" style="43" customWidth="1"/>
    <col min="9895" max="9895" width="22.28515625" style="43" customWidth="1"/>
    <col min="9896" max="9897" width="17.140625" style="43" customWidth="1"/>
    <col min="9898" max="9898" width="19.5703125" style="43" customWidth="1"/>
    <col min="9899" max="9900" width="21.85546875" style="43" customWidth="1"/>
    <col min="9901" max="9901" width="20.28515625" style="43" customWidth="1"/>
    <col min="9902" max="9902" width="18" style="43" customWidth="1"/>
    <col min="9903" max="9903" width="21.7109375" style="43" customWidth="1"/>
    <col min="9904" max="9904" width="16.28515625" style="43" customWidth="1"/>
    <col min="9905" max="9905" width="17.85546875" style="43" customWidth="1"/>
    <col min="9906" max="9907" width="21" style="43" customWidth="1"/>
    <col min="9908" max="9908" width="51.7109375" style="43" customWidth="1"/>
    <col min="9909" max="9909" width="19.5703125" style="43" customWidth="1"/>
    <col min="9910" max="9910" width="20.28515625" style="43" customWidth="1"/>
    <col min="9911" max="9911" width="20.85546875" style="43" customWidth="1"/>
    <col min="9912" max="9923" width="9.140625" style="43" customWidth="1"/>
    <col min="9924" max="9924" width="29.42578125" style="43" customWidth="1"/>
    <col min="9925" max="9925" width="27.42578125" style="43" customWidth="1"/>
    <col min="9926" max="9926" width="33" style="43" customWidth="1"/>
    <col min="9927" max="9927" width="28.140625" style="43" customWidth="1"/>
    <col min="9928" max="9928" width="29.140625" style="43" customWidth="1"/>
    <col min="9929" max="9929" width="45.140625" style="43" customWidth="1"/>
    <col min="9930" max="9930" width="28.7109375" style="43" customWidth="1"/>
    <col min="9931" max="9931" width="22.42578125" style="43" customWidth="1"/>
    <col min="9932" max="9932" width="12.42578125" style="43" bestFit="1" customWidth="1"/>
    <col min="9933" max="10140" width="9.140625" style="43"/>
    <col min="10141" max="10141" width="4.5703125" style="43" customWidth="1"/>
    <col min="10142" max="10142" width="84" style="43" customWidth="1"/>
    <col min="10143" max="10143" width="16.7109375" style="43" customWidth="1"/>
    <col min="10144" max="10144" width="7.85546875" style="43" customWidth="1"/>
    <col min="10145" max="10145" width="21.140625" style="43" customWidth="1"/>
    <col min="10146" max="10146" width="22.28515625" style="43" customWidth="1"/>
    <col min="10147" max="10147" width="19.7109375" style="43" customWidth="1"/>
    <col min="10148" max="10148" width="17.85546875" style="43" customWidth="1"/>
    <col min="10149" max="10149" width="17.7109375" style="43" customWidth="1"/>
    <col min="10150" max="10150" width="22.42578125" style="43" customWidth="1"/>
    <col min="10151" max="10151" width="22.28515625" style="43" customWidth="1"/>
    <col min="10152" max="10153" width="17.140625" style="43" customWidth="1"/>
    <col min="10154" max="10154" width="19.5703125" style="43" customWidth="1"/>
    <col min="10155" max="10156" width="21.85546875" style="43" customWidth="1"/>
    <col min="10157" max="10157" width="20.28515625" style="43" customWidth="1"/>
    <col min="10158" max="10158" width="18" style="43" customWidth="1"/>
    <col min="10159" max="10159" width="21.7109375" style="43" customWidth="1"/>
    <col min="10160" max="10160" width="16.28515625" style="43" customWidth="1"/>
    <col min="10161" max="10161" width="17.85546875" style="43" customWidth="1"/>
    <col min="10162" max="10163" width="21" style="43" customWidth="1"/>
    <col min="10164" max="10164" width="51.7109375" style="43" customWidth="1"/>
    <col min="10165" max="10165" width="19.5703125" style="43" customWidth="1"/>
    <col min="10166" max="10166" width="20.28515625" style="43" customWidth="1"/>
    <col min="10167" max="10167" width="20.85546875" style="43" customWidth="1"/>
    <col min="10168" max="10179" width="9.140625" style="43" customWidth="1"/>
    <col min="10180" max="10180" width="29.42578125" style="43" customWidth="1"/>
    <col min="10181" max="10181" width="27.42578125" style="43" customWidth="1"/>
    <col min="10182" max="10182" width="33" style="43" customWidth="1"/>
    <col min="10183" max="10183" width="28.140625" style="43" customWidth="1"/>
    <col min="10184" max="10184" width="29.140625" style="43" customWidth="1"/>
    <col min="10185" max="10185" width="45.140625" style="43" customWidth="1"/>
    <col min="10186" max="10186" width="28.7109375" style="43" customWidth="1"/>
    <col min="10187" max="10187" width="22.42578125" style="43" customWidth="1"/>
    <col min="10188" max="10188" width="12.42578125" style="43" bestFit="1" customWidth="1"/>
    <col min="10189" max="10396" width="9.140625" style="43"/>
    <col min="10397" max="10397" width="4.5703125" style="43" customWidth="1"/>
    <col min="10398" max="10398" width="84" style="43" customWidth="1"/>
    <col min="10399" max="10399" width="16.7109375" style="43" customWidth="1"/>
    <col min="10400" max="10400" width="7.85546875" style="43" customWidth="1"/>
    <col min="10401" max="10401" width="21.140625" style="43" customWidth="1"/>
    <col min="10402" max="10402" width="22.28515625" style="43" customWidth="1"/>
    <col min="10403" max="10403" width="19.7109375" style="43" customWidth="1"/>
    <col min="10404" max="10404" width="17.85546875" style="43" customWidth="1"/>
    <col min="10405" max="10405" width="17.7109375" style="43" customWidth="1"/>
    <col min="10406" max="10406" width="22.42578125" style="43" customWidth="1"/>
    <col min="10407" max="10407" width="22.28515625" style="43" customWidth="1"/>
    <col min="10408" max="10409" width="17.140625" style="43" customWidth="1"/>
    <col min="10410" max="10410" width="19.5703125" style="43" customWidth="1"/>
    <col min="10411" max="10412" width="21.85546875" style="43" customWidth="1"/>
    <col min="10413" max="10413" width="20.28515625" style="43" customWidth="1"/>
    <col min="10414" max="10414" width="18" style="43" customWidth="1"/>
    <col min="10415" max="10415" width="21.7109375" style="43" customWidth="1"/>
    <col min="10416" max="10416" width="16.28515625" style="43" customWidth="1"/>
    <col min="10417" max="10417" width="17.85546875" style="43" customWidth="1"/>
    <col min="10418" max="10419" width="21" style="43" customWidth="1"/>
    <col min="10420" max="10420" width="51.7109375" style="43" customWidth="1"/>
    <col min="10421" max="10421" width="19.5703125" style="43" customWidth="1"/>
    <col min="10422" max="10422" width="20.28515625" style="43" customWidth="1"/>
    <col min="10423" max="10423" width="20.85546875" style="43" customWidth="1"/>
    <col min="10424" max="10435" width="9.140625" style="43" customWidth="1"/>
    <col min="10436" max="10436" width="29.42578125" style="43" customWidth="1"/>
    <col min="10437" max="10437" width="27.42578125" style="43" customWidth="1"/>
    <col min="10438" max="10438" width="33" style="43" customWidth="1"/>
    <col min="10439" max="10439" width="28.140625" style="43" customWidth="1"/>
    <col min="10440" max="10440" width="29.140625" style="43" customWidth="1"/>
    <col min="10441" max="10441" width="45.140625" style="43" customWidth="1"/>
    <col min="10442" max="10442" width="28.7109375" style="43" customWidth="1"/>
    <col min="10443" max="10443" width="22.42578125" style="43" customWidth="1"/>
    <col min="10444" max="10444" width="12.42578125" style="43" bestFit="1" customWidth="1"/>
    <col min="10445" max="10652" width="9.140625" style="43"/>
    <col min="10653" max="10653" width="4.5703125" style="43" customWidth="1"/>
    <col min="10654" max="10654" width="84" style="43" customWidth="1"/>
    <col min="10655" max="10655" width="16.7109375" style="43" customWidth="1"/>
    <col min="10656" max="10656" width="7.85546875" style="43" customWidth="1"/>
    <col min="10657" max="10657" width="21.140625" style="43" customWidth="1"/>
    <col min="10658" max="10658" width="22.28515625" style="43" customWidth="1"/>
    <col min="10659" max="10659" width="19.7109375" style="43" customWidth="1"/>
    <col min="10660" max="10660" width="17.85546875" style="43" customWidth="1"/>
    <col min="10661" max="10661" width="17.7109375" style="43" customWidth="1"/>
    <col min="10662" max="10662" width="22.42578125" style="43" customWidth="1"/>
    <col min="10663" max="10663" width="22.28515625" style="43" customWidth="1"/>
    <col min="10664" max="10665" width="17.140625" style="43" customWidth="1"/>
    <col min="10666" max="10666" width="19.5703125" style="43" customWidth="1"/>
    <col min="10667" max="10668" width="21.85546875" style="43" customWidth="1"/>
    <col min="10669" max="10669" width="20.28515625" style="43" customWidth="1"/>
    <col min="10670" max="10670" width="18" style="43" customWidth="1"/>
    <col min="10671" max="10671" width="21.7109375" style="43" customWidth="1"/>
    <col min="10672" max="10672" width="16.28515625" style="43" customWidth="1"/>
    <col min="10673" max="10673" width="17.85546875" style="43" customWidth="1"/>
    <col min="10674" max="10675" width="21" style="43" customWidth="1"/>
    <col min="10676" max="10676" width="51.7109375" style="43" customWidth="1"/>
    <col min="10677" max="10677" width="19.5703125" style="43" customWidth="1"/>
    <col min="10678" max="10678" width="20.28515625" style="43" customWidth="1"/>
    <col min="10679" max="10679" width="20.85546875" style="43" customWidth="1"/>
    <col min="10680" max="10691" width="9.140625" style="43" customWidth="1"/>
    <col min="10692" max="10692" width="29.42578125" style="43" customWidth="1"/>
    <col min="10693" max="10693" width="27.42578125" style="43" customWidth="1"/>
    <col min="10694" max="10694" width="33" style="43" customWidth="1"/>
    <col min="10695" max="10695" width="28.140625" style="43" customWidth="1"/>
    <col min="10696" max="10696" width="29.140625" style="43" customWidth="1"/>
    <col min="10697" max="10697" width="45.140625" style="43" customWidth="1"/>
    <col min="10698" max="10698" width="28.7109375" style="43" customWidth="1"/>
    <col min="10699" max="10699" width="22.42578125" style="43" customWidth="1"/>
    <col min="10700" max="10700" width="12.42578125" style="43" bestFit="1" customWidth="1"/>
    <col min="10701" max="10908" width="9.140625" style="43"/>
    <col min="10909" max="10909" width="4.5703125" style="43" customWidth="1"/>
    <col min="10910" max="10910" width="84" style="43" customWidth="1"/>
    <col min="10911" max="10911" width="16.7109375" style="43" customWidth="1"/>
    <col min="10912" max="10912" width="7.85546875" style="43" customWidth="1"/>
    <col min="10913" max="10913" width="21.140625" style="43" customWidth="1"/>
    <col min="10914" max="10914" width="22.28515625" style="43" customWidth="1"/>
    <col min="10915" max="10915" width="19.7109375" style="43" customWidth="1"/>
    <col min="10916" max="10916" width="17.85546875" style="43" customWidth="1"/>
    <col min="10917" max="10917" width="17.7109375" style="43" customWidth="1"/>
    <col min="10918" max="10918" width="22.42578125" style="43" customWidth="1"/>
    <col min="10919" max="10919" width="22.28515625" style="43" customWidth="1"/>
    <col min="10920" max="10921" width="17.140625" style="43" customWidth="1"/>
    <col min="10922" max="10922" width="19.5703125" style="43" customWidth="1"/>
    <col min="10923" max="10924" width="21.85546875" style="43" customWidth="1"/>
    <col min="10925" max="10925" width="20.28515625" style="43" customWidth="1"/>
    <col min="10926" max="10926" width="18" style="43" customWidth="1"/>
    <col min="10927" max="10927" width="21.7109375" style="43" customWidth="1"/>
    <col min="10928" max="10928" width="16.28515625" style="43" customWidth="1"/>
    <col min="10929" max="10929" width="17.85546875" style="43" customWidth="1"/>
    <col min="10930" max="10931" width="21" style="43" customWidth="1"/>
    <col min="10932" max="10932" width="51.7109375" style="43" customWidth="1"/>
    <col min="10933" max="10933" width="19.5703125" style="43" customWidth="1"/>
    <col min="10934" max="10934" width="20.28515625" style="43" customWidth="1"/>
    <col min="10935" max="10935" width="20.85546875" style="43" customWidth="1"/>
    <col min="10936" max="10947" width="9.140625" style="43" customWidth="1"/>
    <col min="10948" max="10948" width="29.42578125" style="43" customWidth="1"/>
    <col min="10949" max="10949" width="27.42578125" style="43" customWidth="1"/>
    <col min="10950" max="10950" width="33" style="43" customWidth="1"/>
    <col min="10951" max="10951" width="28.140625" style="43" customWidth="1"/>
    <col min="10952" max="10952" width="29.140625" style="43" customWidth="1"/>
    <col min="10953" max="10953" width="45.140625" style="43" customWidth="1"/>
    <col min="10954" max="10954" width="28.7109375" style="43" customWidth="1"/>
    <col min="10955" max="10955" width="22.42578125" style="43" customWidth="1"/>
    <col min="10956" max="10956" width="12.42578125" style="43" bestFit="1" customWidth="1"/>
    <col min="10957" max="11164" width="9.140625" style="43"/>
    <col min="11165" max="11165" width="4.5703125" style="43" customWidth="1"/>
    <col min="11166" max="11166" width="84" style="43" customWidth="1"/>
    <col min="11167" max="11167" width="16.7109375" style="43" customWidth="1"/>
    <col min="11168" max="11168" width="7.85546875" style="43" customWidth="1"/>
    <col min="11169" max="11169" width="21.140625" style="43" customWidth="1"/>
    <col min="11170" max="11170" width="22.28515625" style="43" customWidth="1"/>
    <col min="11171" max="11171" width="19.7109375" style="43" customWidth="1"/>
    <col min="11172" max="11172" width="17.85546875" style="43" customWidth="1"/>
    <col min="11173" max="11173" width="17.7109375" style="43" customWidth="1"/>
    <col min="11174" max="11174" width="22.42578125" style="43" customWidth="1"/>
    <col min="11175" max="11175" width="22.28515625" style="43" customWidth="1"/>
    <col min="11176" max="11177" width="17.140625" style="43" customWidth="1"/>
    <col min="11178" max="11178" width="19.5703125" style="43" customWidth="1"/>
    <col min="11179" max="11180" width="21.85546875" style="43" customWidth="1"/>
    <col min="11181" max="11181" width="20.28515625" style="43" customWidth="1"/>
    <col min="11182" max="11182" width="18" style="43" customWidth="1"/>
    <col min="11183" max="11183" width="21.7109375" style="43" customWidth="1"/>
    <col min="11184" max="11184" width="16.28515625" style="43" customWidth="1"/>
    <col min="11185" max="11185" width="17.85546875" style="43" customWidth="1"/>
    <col min="11186" max="11187" width="21" style="43" customWidth="1"/>
    <col min="11188" max="11188" width="51.7109375" style="43" customWidth="1"/>
    <col min="11189" max="11189" width="19.5703125" style="43" customWidth="1"/>
    <col min="11190" max="11190" width="20.28515625" style="43" customWidth="1"/>
    <col min="11191" max="11191" width="20.85546875" style="43" customWidth="1"/>
    <col min="11192" max="11203" width="9.140625" style="43" customWidth="1"/>
    <col min="11204" max="11204" width="29.42578125" style="43" customWidth="1"/>
    <col min="11205" max="11205" width="27.42578125" style="43" customWidth="1"/>
    <col min="11206" max="11206" width="33" style="43" customWidth="1"/>
    <col min="11207" max="11207" width="28.140625" style="43" customWidth="1"/>
    <col min="11208" max="11208" width="29.140625" style="43" customWidth="1"/>
    <col min="11209" max="11209" width="45.140625" style="43" customWidth="1"/>
    <col min="11210" max="11210" width="28.7109375" style="43" customWidth="1"/>
    <col min="11211" max="11211" width="22.42578125" style="43" customWidth="1"/>
    <col min="11212" max="11212" width="12.42578125" style="43" bestFit="1" customWidth="1"/>
    <col min="11213" max="11420" width="9.140625" style="43"/>
    <col min="11421" max="11421" width="4.5703125" style="43" customWidth="1"/>
    <col min="11422" max="11422" width="84" style="43" customWidth="1"/>
    <col min="11423" max="11423" width="16.7109375" style="43" customWidth="1"/>
    <col min="11424" max="11424" width="7.85546875" style="43" customWidth="1"/>
    <col min="11425" max="11425" width="21.140625" style="43" customWidth="1"/>
    <col min="11426" max="11426" width="22.28515625" style="43" customWidth="1"/>
    <col min="11427" max="11427" width="19.7109375" style="43" customWidth="1"/>
    <col min="11428" max="11428" width="17.85546875" style="43" customWidth="1"/>
    <col min="11429" max="11429" width="17.7109375" style="43" customWidth="1"/>
    <col min="11430" max="11430" width="22.42578125" style="43" customWidth="1"/>
    <col min="11431" max="11431" width="22.28515625" style="43" customWidth="1"/>
    <col min="11432" max="11433" width="17.140625" style="43" customWidth="1"/>
    <col min="11434" max="11434" width="19.5703125" style="43" customWidth="1"/>
    <col min="11435" max="11436" width="21.85546875" style="43" customWidth="1"/>
    <col min="11437" max="11437" width="20.28515625" style="43" customWidth="1"/>
    <col min="11438" max="11438" width="18" style="43" customWidth="1"/>
    <col min="11439" max="11439" width="21.7109375" style="43" customWidth="1"/>
    <col min="11440" max="11440" width="16.28515625" style="43" customWidth="1"/>
    <col min="11441" max="11441" width="17.85546875" style="43" customWidth="1"/>
    <col min="11442" max="11443" width="21" style="43" customWidth="1"/>
    <col min="11444" max="11444" width="51.7109375" style="43" customWidth="1"/>
    <col min="11445" max="11445" width="19.5703125" style="43" customWidth="1"/>
    <col min="11446" max="11446" width="20.28515625" style="43" customWidth="1"/>
    <col min="11447" max="11447" width="20.85546875" style="43" customWidth="1"/>
    <col min="11448" max="11459" width="9.140625" style="43" customWidth="1"/>
    <col min="11460" max="11460" width="29.42578125" style="43" customWidth="1"/>
    <col min="11461" max="11461" width="27.42578125" style="43" customWidth="1"/>
    <col min="11462" max="11462" width="33" style="43" customWidth="1"/>
    <col min="11463" max="11463" width="28.140625" style="43" customWidth="1"/>
    <col min="11464" max="11464" width="29.140625" style="43" customWidth="1"/>
    <col min="11465" max="11465" width="45.140625" style="43" customWidth="1"/>
    <col min="11466" max="11466" width="28.7109375" style="43" customWidth="1"/>
    <col min="11467" max="11467" width="22.42578125" style="43" customWidth="1"/>
    <col min="11468" max="11468" width="12.42578125" style="43" bestFit="1" customWidth="1"/>
    <col min="11469" max="11676" width="9.140625" style="43"/>
    <col min="11677" max="11677" width="4.5703125" style="43" customWidth="1"/>
    <col min="11678" max="11678" width="84" style="43" customWidth="1"/>
    <col min="11679" max="11679" width="16.7109375" style="43" customWidth="1"/>
    <col min="11680" max="11680" width="7.85546875" style="43" customWidth="1"/>
    <col min="11681" max="11681" width="21.140625" style="43" customWidth="1"/>
    <col min="11682" max="11682" width="22.28515625" style="43" customWidth="1"/>
    <col min="11683" max="11683" width="19.7109375" style="43" customWidth="1"/>
    <col min="11684" max="11684" width="17.85546875" style="43" customWidth="1"/>
    <col min="11685" max="11685" width="17.7109375" style="43" customWidth="1"/>
    <col min="11686" max="11686" width="22.42578125" style="43" customWidth="1"/>
    <col min="11687" max="11687" width="22.28515625" style="43" customWidth="1"/>
    <col min="11688" max="11689" width="17.140625" style="43" customWidth="1"/>
    <col min="11690" max="11690" width="19.5703125" style="43" customWidth="1"/>
    <col min="11691" max="11692" width="21.85546875" style="43" customWidth="1"/>
    <col min="11693" max="11693" width="20.28515625" style="43" customWidth="1"/>
    <col min="11694" max="11694" width="18" style="43" customWidth="1"/>
    <col min="11695" max="11695" width="21.7109375" style="43" customWidth="1"/>
    <col min="11696" max="11696" width="16.28515625" style="43" customWidth="1"/>
    <col min="11697" max="11697" width="17.85546875" style="43" customWidth="1"/>
    <col min="11698" max="11699" width="21" style="43" customWidth="1"/>
    <col min="11700" max="11700" width="51.7109375" style="43" customWidth="1"/>
    <col min="11701" max="11701" width="19.5703125" style="43" customWidth="1"/>
    <col min="11702" max="11702" width="20.28515625" style="43" customWidth="1"/>
    <col min="11703" max="11703" width="20.85546875" style="43" customWidth="1"/>
    <col min="11704" max="11715" width="9.140625" style="43" customWidth="1"/>
    <col min="11716" max="11716" width="29.42578125" style="43" customWidth="1"/>
    <col min="11717" max="11717" width="27.42578125" style="43" customWidth="1"/>
    <col min="11718" max="11718" width="33" style="43" customWidth="1"/>
    <col min="11719" max="11719" width="28.140625" style="43" customWidth="1"/>
    <col min="11720" max="11720" width="29.140625" style="43" customWidth="1"/>
    <col min="11721" max="11721" width="45.140625" style="43" customWidth="1"/>
    <col min="11722" max="11722" width="28.7109375" style="43" customWidth="1"/>
    <col min="11723" max="11723" width="22.42578125" style="43" customWidth="1"/>
    <col min="11724" max="11724" width="12.42578125" style="43" bestFit="1" customWidth="1"/>
    <col min="11725" max="11932" width="9.140625" style="43"/>
    <col min="11933" max="11933" width="4.5703125" style="43" customWidth="1"/>
    <col min="11934" max="11934" width="84" style="43" customWidth="1"/>
    <col min="11935" max="11935" width="16.7109375" style="43" customWidth="1"/>
    <col min="11936" max="11936" width="7.85546875" style="43" customWidth="1"/>
    <col min="11937" max="11937" width="21.140625" style="43" customWidth="1"/>
    <col min="11938" max="11938" width="22.28515625" style="43" customWidth="1"/>
    <col min="11939" max="11939" width="19.7109375" style="43" customWidth="1"/>
    <col min="11940" max="11940" width="17.85546875" style="43" customWidth="1"/>
    <col min="11941" max="11941" width="17.7109375" style="43" customWidth="1"/>
    <col min="11942" max="11942" width="22.42578125" style="43" customWidth="1"/>
    <col min="11943" max="11943" width="22.28515625" style="43" customWidth="1"/>
    <col min="11944" max="11945" width="17.140625" style="43" customWidth="1"/>
    <col min="11946" max="11946" width="19.5703125" style="43" customWidth="1"/>
    <col min="11947" max="11948" width="21.85546875" style="43" customWidth="1"/>
    <col min="11949" max="11949" width="20.28515625" style="43" customWidth="1"/>
    <col min="11950" max="11950" width="18" style="43" customWidth="1"/>
    <col min="11951" max="11951" width="21.7109375" style="43" customWidth="1"/>
    <col min="11952" max="11952" width="16.28515625" style="43" customWidth="1"/>
    <col min="11953" max="11953" width="17.85546875" style="43" customWidth="1"/>
    <col min="11954" max="11955" width="21" style="43" customWidth="1"/>
    <col min="11956" max="11956" width="51.7109375" style="43" customWidth="1"/>
    <col min="11957" max="11957" width="19.5703125" style="43" customWidth="1"/>
    <col min="11958" max="11958" width="20.28515625" style="43" customWidth="1"/>
    <col min="11959" max="11959" width="20.85546875" style="43" customWidth="1"/>
    <col min="11960" max="11971" width="9.140625" style="43" customWidth="1"/>
    <col min="11972" max="11972" width="29.42578125" style="43" customWidth="1"/>
    <col min="11973" max="11973" width="27.42578125" style="43" customWidth="1"/>
    <col min="11974" max="11974" width="33" style="43" customWidth="1"/>
    <col min="11975" max="11975" width="28.140625" style="43" customWidth="1"/>
    <col min="11976" max="11976" width="29.140625" style="43" customWidth="1"/>
    <col min="11977" max="11977" width="45.140625" style="43" customWidth="1"/>
    <col min="11978" max="11978" width="28.7109375" style="43" customWidth="1"/>
    <col min="11979" max="11979" width="22.42578125" style="43" customWidth="1"/>
    <col min="11980" max="11980" width="12.42578125" style="43" bestFit="1" customWidth="1"/>
    <col min="11981" max="12188" width="9.140625" style="43"/>
    <col min="12189" max="12189" width="4.5703125" style="43" customWidth="1"/>
    <col min="12190" max="12190" width="84" style="43" customWidth="1"/>
    <col min="12191" max="12191" width="16.7109375" style="43" customWidth="1"/>
    <col min="12192" max="12192" width="7.85546875" style="43" customWidth="1"/>
    <col min="12193" max="12193" width="21.140625" style="43" customWidth="1"/>
    <col min="12194" max="12194" width="22.28515625" style="43" customWidth="1"/>
    <col min="12195" max="12195" width="19.7109375" style="43" customWidth="1"/>
    <col min="12196" max="12196" width="17.85546875" style="43" customWidth="1"/>
    <col min="12197" max="12197" width="17.7109375" style="43" customWidth="1"/>
    <col min="12198" max="12198" width="22.42578125" style="43" customWidth="1"/>
    <col min="12199" max="12199" width="22.28515625" style="43" customWidth="1"/>
    <col min="12200" max="12201" width="17.140625" style="43" customWidth="1"/>
    <col min="12202" max="12202" width="19.5703125" style="43" customWidth="1"/>
    <col min="12203" max="12204" width="21.85546875" style="43" customWidth="1"/>
    <col min="12205" max="12205" width="20.28515625" style="43" customWidth="1"/>
    <col min="12206" max="12206" width="18" style="43" customWidth="1"/>
    <col min="12207" max="12207" width="21.7109375" style="43" customWidth="1"/>
    <col min="12208" max="12208" width="16.28515625" style="43" customWidth="1"/>
    <col min="12209" max="12209" width="17.85546875" style="43" customWidth="1"/>
    <col min="12210" max="12211" width="21" style="43" customWidth="1"/>
    <col min="12212" max="12212" width="51.7109375" style="43" customWidth="1"/>
    <col min="12213" max="12213" width="19.5703125" style="43" customWidth="1"/>
    <col min="12214" max="12214" width="20.28515625" style="43" customWidth="1"/>
    <col min="12215" max="12215" width="20.85546875" style="43" customWidth="1"/>
    <col min="12216" max="12227" width="9.140625" style="43" customWidth="1"/>
    <col min="12228" max="12228" width="29.42578125" style="43" customWidth="1"/>
    <col min="12229" max="12229" width="27.42578125" style="43" customWidth="1"/>
    <col min="12230" max="12230" width="33" style="43" customWidth="1"/>
    <col min="12231" max="12231" width="28.140625" style="43" customWidth="1"/>
    <col min="12232" max="12232" width="29.140625" style="43" customWidth="1"/>
    <col min="12233" max="12233" width="45.140625" style="43" customWidth="1"/>
    <col min="12234" max="12234" width="28.7109375" style="43" customWidth="1"/>
    <col min="12235" max="12235" width="22.42578125" style="43" customWidth="1"/>
    <col min="12236" max="12236" width="12.42578125" style="43" bestFit="1" customWidth="1"/>
    <col min="12237" max="12444" width="9.140625" style="43"/>
    <col min="12445" max="12445" width="4.5703125" style="43" customWidth="1"/>
    <col min="12446" max="12446" width="84" style="43" customWidth="1"/>
    <col min="12447" max="12447" width="16.7109375" style="43" customWidth="1"/>
    <col min="12448" max="12448" width="7.85546875" style="43" customWidth="1"/>
    <col min="12449" max="12449" width="21.140625" style="43" customWidth="1"/>
    <col min="12450" max="12450" width="22.28515625" style="43" customWidth="1"/>
    <col min="12451" max="12451" width="19.7109375" style="43" customWidth="1"/>
    <col min="12452" max="12452" width="17.85546875" style="43" customWidth="1"/>
    <col min="12453" max="12453" width="17.7109375" style="43" customWidth="1"/>
    <col min="12454" max="12454" width="22.42578125" style="43" customWidth="1"/>
    <col min="12455" max="12455" width="22.28515625" style="43" customWidth="1"/>
    <col min="12456" max="12457" width="17.140625" style="43" customWidth="1"/>
    <col min="12458" max="12458" width="19.5703125" style="43" customWidth="1"/>
    <col min="12459" max="12460" width="21.85546875" style="43" customWidth="1"/>
    <col min="12461" max="12461" width="20.28515625" style="43" customWidth="1"/>
    <col min="12462" max="12462" width="18" style="43" customWidth="1"/>
    <col min="12463" max="12463" width="21.7109375" style="43" customWidth="1"/>
    <col min="12464" max="12464" width="16.28515625" style="43" customWidth="1"/>
    <col min="12465" max="12465" width="17.85546875" style="43" customWidth="1"/>
    <col min="12466" max="12467" width="21" style="43" customWidth="1"/>
    <col min="12468" max="12468" width="51.7109375" style="43" customWidth="1"/>
    <col min="12469" max="12469" width="19.5703125" style="43" customWidth="1"/>
    <col min="12470" max="12470" width="20.28515625" style="43" customWidth="1"/>
    <col min="12471" max="12471" width="20.85546875" style="43" customWidth="1"/>
    <col min="12472" max="12483" width="9.140625" style="43" customWidth="1"/>
    <col min="12484" max="12484" width="29.42578125" style="43" customWidth="1"/>
    <col min="12485" max="12485" width="27.42578125" style="43" customWidth="1"/>
    <col min="12486" max="12486" width="33" style="43" customWidth="1"/>
    <col min="12487" max="12487" width="28.140625" style="43" customWidth="1"/>
    <col min="12488" max="12488" width="29.140625" style="43" customWidth="1"/>
    <col min="12489" max="12489" width="45.140625" style="43" customWidth="1"/>
    <col min="12490" max="12490" width="28.7109375" style="43" customWidth="1"/>
    <col min="12491" max="12491" width="22.42578125" style="43" customWidth="1"/>
    <col min="12492" max="12492" width="12.42578125" style="43" bestFit="1" customWidth="1"/>
    <col min="12493" max="12700" width="9.140625" style="43"/>
    <col min="12701" max="12701" width="4.5703125" style="43" customWidth="1"/>
    <col min="12702" max="12702" width="84" style="43" customWidth="1"/>
    <col min="12703" max="12703" width="16.7109375" style="43" customWidth="1"/>
    <col min="12704" max="12704" width="7.85546875" style="43" customWidth="1"/>
    <col min="12705" max="12705" width="21.140625" style="43" customWidth="1"/>
    <col min="12706" max="12706" width="22.28515625" style="43" customWidth="1"/>
    <col min="12707" max="12707" width="19.7109375" style="43" customWidth="1"/>
    <col min="12708" max="12708" width="17.85546875" style="43" customWidth="1"/>
    <col min="12709" max="12709" width="17.7109375" style="43" customWidth="1"/>
    <col min="12710" max="12710" width="22.42578125" style="43" customWidth="1"/>
    <col min="12711" max="12711" width="22.28515625" style="43" customWidth="1"/>
    <col min="12712" max="12713" width="17.140625" style="43" customWidth="1"/>
    <col min="12714" max="12714" width="19.5703125" style="43" customWidth="1"/>
    <col min="12715" max="12716" width="21.85546875" style="43" customWidth="1"/>
    <col min="12717" max="12717" width="20.28515625" style="43" customWidth="1"/>
    <col min="12718" max="12718" width="18" style="43" customWidth="1"/>
    <col min="12719" max="12719" width="21.7109375" style="43" customWidth="1"/>
    <col min="12720" max="12720" width="16.28515625" style="43" customWidth="1"/>
    <col min="12721" max="12721" width="17.85546875" style="43" customWidth="1"/>
    <col min="12722" max="12723" width="21" style="43" customWidth="1"/>
    <col min="12724" max="12724" width="51.7109375" style="43" customWidth="1"/>
    <col min="12725" max="12725" width="19.5703125" style="43" customWidth="1"/>
    <col min="12726" max="12726" width="20.28515625" style="43" customWidth="1"/>
    <col min="12727" max="12727" width="20.85546875" style="43" customWidth="1"/>
    <col min="12728" max="12739" width="9.140625" style="43" customWidth="1"/>
    <col min="12740" max="12740" width="29.42578125" style="43" customWidth="1"/>
    <col min="12741" max="12741" width="27.42578125" style="43" customWidth="1"/>
    <col min="12742" max="12742" width="33" style="43" customWidth="1"/>
    <col min="12743" max="12743" width="28.140625" style="43" customWidth="1"/>
    <col min="12744" max="12744" width="29.140625" style="43" customWidth="1"/>
    <col min="12745" max="12745" width="45.140625" style="43" customWidth="1"/>
    <col min="12746" max="12746" width="28.7109375" style="43" customWidth="1"/>
    <col min="12747" max="12747" width="22.42578125" style="43" customWidth="1"/>
    <col min="12748" max="12748" width="12.42578125" style="43" bestFit="1" customWidth="1"/>
    <col min="12749" max="12956" width="9.140625" style="43"/>
    <col min="12957" max="12957" width="4.5703125" style="43" customWidth="1"/>
    <col min="12958" max="12958" width="84" style="43" customWidth="1"/>
    <col min="12959" max="12959" width="16.7109375" style="43" customWidth="1"/>
    <col min="12960" max="12960" width="7.85546875" style="43" customWidth="1"/>
    <col min="12961" max="12961" width="21.140625" style="43" customWidth="1"/>
    <col min="12962" max="12962" width="22.28515625" style="43" customWidth="1"/>
    <col min="12963" max="12963" width="19.7109375" style="43" customWidth="1"/>
    <col min="12964" max="12964" width="17.85546875" style="43" customWidth="1"/>
    <col min="12965" max="12965" width="17.7109375" style="43" customWidth="1"/>
    <col min="12966" max="12966" width="22.42578125" style="43" customWidth="1"/>
    <col min="12967" max="12967" width="22.28515625" style="43" customWidth="1"/>
    <col min="12968" max="12969" width="17.140625" style="43" customWidth="1"/>
    <col min="12970" max="12970" width="19.5703125" style="43" customWidth="1"/>
    <col min="12971" max="12972" width="21.85546875" style="43" customWidth="1"/>
    <col min="12973" max="12973" width="20.28515625" style="43" customWidth="1"/>
    <col min="12974" max="12974" width="18" style="43" customWidth="1"/>
    <col min="12975" max="12975" width="21.7109375" style="43" customWidth="1"/>
    <col min="12976" max="12976" width="16.28515625" style="43" customWidth="1"/>
    <col min="12977" max="12977" width="17.85546875" style="43" customWidth="1"/>
    <col min="12978" max="12979" width="21" style="43" customWidth="1"/>
    <col min="12980" max="12980" width="51.7109375" style="43" customWidth="1"/>
    <col min="12981" max="12981" width="19.5703125" style="43" customWidth="1"/>
    <col min="12982" max="12982" width="20.28515625" style="43" customWidth="1"/>
    <col min="12983" max="12983" width="20.85546875" style="43" customWidth="1"/>
    <col min="12984" max="12995" width="9.140625" style="43" customWidth="1"/>
    <col min="12996" max="12996" width="29.42578125" style="43" customWidth="1"/>
    <col min="12997" max="12997" width="27.42578125" style="43" customWidth="1"/>
    <col min="12998" max="12998" width="33" style="43" customWidth="1"/>
    <col min="12999" max="12999" width="28.140625" style="43" customWidth="1"/>
    <col min="13000" max="13000" width="29.140625" style="43" customWidth="1"/>
    <col min="13001" max="13001" width="45.140625" style="43" customWidth="1"/>
    <col min="13002" max="13002" width="28.7109375" style="43" customWidth="1"/>
    <col min="13003" max="13003" width="22.42578125" style="43" customWidth="1"/>
    <col min="13004" max="13004" width="12.42578125" style="43" bestFit="1" customWidth="1"/>
    <col min="13005" max="13212" width="9.140625" style="43"/>
    <col min="13213" max="13213" width="4.5703125" style="43" customWidth="1"/>
    <col min="13214" max="13214" width="84" style="43" customWidth="1"/>
    <col min="13215" max="13215" width="16.7109375" style="43" customWidth="1"/>
    <col min="13216" max="13216" width="7.85546875" style="43" customWidth="1"/>
    <col min="13217" max="13217" width="21.140625" style="43" customWidth="1"/>
    <col min="13218" max="13218" width="22.28515625" style="43" customWidth="1"/>
    <col min="13219" max="13219" width="19.7109375" style="43" customWidth="1"/>
    <col min="13220" max="13220" width="17.85546875" style="43" customWidth="1"/>
    <col min="13221" max="13221" width="17.7109375" style="43" customWidth="1"/>
    <col min="13222" max="13222" width="22.42578125" style="43" customWidth="1"/>
    <col min="13223" max="13223" width="22.28515625" style="43" customWidth="1"/>
    <col min="13224" max="13225" width="17.140625" style="43" customWidth="1"/>
    <col min="13226" max="13226" width="19.5703125" style="43" customWidth="1"/>
    <col min="13227" max="13228" width="21.85546875" style="43" customWidth="1"/>
    <col min="13229" max="13229" width="20.28515625" style="43" customWidth="1"/>
    <col min="13230" max="13230" width="18" style="43" customWidth="1"/>
    <col min="13231" max="13231" width="21.7109375" style="43" customWidth="1"/>
    <col min="13232" max="13232" width="16.28515625" style="43" customWidth="1"/>
    <col min="13233" max="13233" width="17.85546875" style="43" customWidth="1"/>
    <col min="13234" max="13235" width="21" style="43" customWidth="1"/>
    <col min="13236" max="13236" width="51.7109375" style="43" customWidth="1"/>
    <col min="13237" max="13237" width="19.5703125" style="43" customWidth="1"/>
    <col min="13238" max="13238" width="20.28515625" style="43" customWidth="1"/>
    <col min="13239" max="13239" width="20.85546875" style="43" customWidth="1"/>
    <col min="13240" max="13251" width="9.140625" style="43" customWidth="1"/>
    <col min="13252" max="13252" width="29.42578125" style="43" customWidth="1"/>
    <col min="13253" max="13253" width="27.42578125" style="43" customWidth="1"/>
    <col min="13254" max="13254" width="33" style="43" customWidth="1"/>
    <col min="13255" max="13255" width="28.140625" style="43" customWidth="1"/>
    <col min="13256" max="13256" width="29.140625" style="43" customWidth="1"/>
    <col min="13257" max="13257" width="45.140625" style="43" customWidth="1"/>
    <col min="13258" max="13258" width="28.7109375" style="43" customWidth="1"/>
    <col min="13259" max="13259" width="22.42578125" style="43" customWidth="1"/>
    <col min="13260" max="13260" width="12.42578125" style="43" bestFit="1" customWidth="1"/>
    <col min="13261" max="13468" width="9.140625" style="43"/>
    <col min="13469" max="13469" width="4.5703125" style="43" customWidth="1"/>
    <col min="13470" max="13470" width="84" style="43" customWidth="1"/>
    <col min="13471" max="13471" width="16.7109375" style="43" customWidth="1"/>
    <col min="13472" max="13472" width="7.85546875" style="43" customWidth="1"/>
    <col min="13473" max="13473" width="21.140625" style="43" customWidth="1"/>
    <col min="13474" max="13474" width="22.28515625" style="43" customWidth="1"/>
    <col min="13475" max="13475" width="19.7109375" style="43" customWidth="1"/>
    <col min="13476" max="13476" width="17.85546875" style="43" customWidth="1"/>
    <col min="13477" max="13477" width="17.7109375" style="43" customWidth="1"/>
    <col min="13478" max="13478" width="22.42578125" style="43" customWidth="1"/>
    <col min="13479" max="13479" width="22.28515625" style="43" customWidth="1"/>
    <col min="13480" max="13481" width="17.140625" style="43" customWidth="1"/>
    <col min="13482" max="13482" width="19.5703125" style="43" customWidth="1"/>
    <col min="13483" max="13484" width="21.85546875" style="43" customWidth="1"/>
    <col min="13485" max="13485" width="20.28515625" style="43" customWidth="1"/>
    <col min="13486" max="13486" width="18" style="43" customWidth="1"/>
    <col min="13487" max="13487" width="21.7109375" style="43" customWidth="1"/>
    <col min="13488" max="13488" width="16.28515625" style="43" customWidth="1"/>
    <col min="13489" max="13489" width="17.85546875" style="43" customWidth="1"/>
    <col min="13490" max="13491" width="21" style="43" customWidth="1"/>
    <col min="13492" max="13492" width="51.7109375" style="43" customWidth="1"/>
    <col min="13493" max="13493" width="19.5703125" style="43" customWidth="1"/>
    <col min="13494" max="13494" width="20.28515625" style="43" customWidth="1"/>
    <col min="13495" max="13495" width="20.85546875" style="43" customWidth="1"/>
    <col min="13496" max="13507" width="9.140625" style="43" customWidth="1"/>
    <col min="13508" max="13508" width="29.42578125" style="43" customWidth="1"/>
    <col min="13509" max="13509" width="27.42578125" style="43" customWidth="1"/>
    <col min="13510" max="13510" width="33" style="43" customWidth="1"/>
    <col min="13511" max="13511" width="28.140625" style="43" customWidth="1"/>
    <col min="13512" max="13512" width="29.140625" style="43" customWidth="1"/>
    <col min="13513" max="13513" width="45.140625" style="43" customWidth="1"/>
    <col min="13514" max="13514" width="28.7109375" style="43" customWidth="1"/>
    <col min="13515" max="13515" width="22.42578125" style="43" customWidth="1"/>
    <col min="13516" max="13516" width="12.42578125" style="43" bestFit="1" customWidth="1"/>
    <col min="13517" max="13724" width="9.140625" style="43"/>
    <col min="13725" max="13725" width="4.5703125" style="43" customWidth="1"/>
    <col min="13726" max="13726" width="84" style="43" customWidth="1"/>
    <col min="13727" max="13727" width="16.7109375" style="43" customWidth="1"/>
    <col min="13728" max="13728" width="7.85546875" style="43" customWidth="1"/>
    <col min="13729" max="13729" width="21.140625" style="43" customWidth="1"/>
    <col min="13730" max="13730" width="22.28515625" style="43" customWidth="1"/>
    <col min="13731" max="13731" width="19.7109375" style="43" customWidth="1"/>
    <col min="13732" max="13732" width="17.85546875" style="43" customWidth="1"/>
    <col min="13733" max="13733" width="17.7109375" style="43" customWidth="1"/>
    <col min="13734" max="13734" width="22.42578125" style="43" customWidth="1"/>
    <col min="13735" max="13735" width="22.28515625" style="43" customWidth="1"/>
    <col min="13736" max="13737" width="17.140625" style="43" customWidth="1"/>
    <col min="13738" max="13738" width="19.5703125" style="43" customWidth="1"/>
    <col min="13739" max="13740" width="21.85546875" style="43" customWidth="1"/>
    <col min="13741" max="13741" width="20.28515625" style="43" customWidth="1"/>
    <col min="13742" max="13742" width="18" style="43" customWidth="1"/>
    <col min="13743" max="13743" width="21.7109375" style="43" customWidth="1"/>
    <col min="13744" max="13744" width="16.28515625" style="43" customWidth="1"/>
    <col min="13745" max="13745" width="17.85546875" style="43" customWidth="1"/>
    <col min="13746" max="13747" width="21" style="43" customWidth="1"/>
    <col min="13748" max="13748" width="51.7109375" style="43" customWidth="1"/>
    <col min="13749" max="13749" width="19.5703125" style="43" customWidth="1"/>
    <col min="13750" max="13750" width="20.28515625" style="43" customWidth="1"/>
    <col min="13751" max="13751" width="20.85546875" style="43" customWidth="1"/>
    <col min="13752" max="13763" width="9.140625" style="43" customWidth="1"/>
    <col min="13764" max="13764" width="29.42578125" style="43" customWidth="1"/>
    <col min="13765" max="13765" width="27.42578125" style="43" customWidth="1"/>
    <col min="13766" max="13766" width="33" style="43" customWidth="1"/>
    <col min="13767" max="13767" width="28.140625" style="43" customWidth="1"/>
    <col min="13768" max="13768" width="29.140625" style="43" customWidth="1"/>
    <col min="13769" max="13769" width="45.140625" style="43" customWidth="1"/>
    <col min="13770" max="13770" width="28.7109375" style="43" customWidth="1"/>
    <col min="13771" max="13771" width="22.42578125" style="43" customWidth="1"/>
    <col min="13772" max="13772" width="12.42578125" style="43" bestFit="1" customWidth="1"/>
    <col min="13773" max="13980" width="9.140625" style="43"/>
    <col min="13981" max="13981" width="4.5703125" style="43" customWidth="1"/>
    <col min="13982" max="13982" width="84" style="43" customWidth="1"/>
    <col min="13983" max="13983" width="16.7109375" style="43" customWidth="1"/>
    <col min="13984" max="13984" width="7.85546875" style="43" customWidth="1"/>
    <col min="13985" max="13985" width="21.140625" style="43" customWidth="1"/>
    <col min="13986" max="13986" width="22.28515625" style="43" customWidth="1"/>
    <col min="13987" max="13987" width="19.7109375" style="43" customWidth="1"/>
    <col min="13988" max="13988" width="17.85546875" style="43" customWidth="1"/>
    <col min="13989" max="13989" width="17.7109375" style="43" customWidth="1"/>
    <col min="13990" max="13990" width="22.42578125" style="43" customWidth="1"/>
    <col min="13991" max="13991" width="22.28515625" style="43" customWidth="1"/>
    <col min="13992" max="13993" width="17.140625" style="43" customWidth="1"/>
    <col min="13994" max="13994" width="19.5703125" style="43" customWidth="1"/>
    <col min="13995" max="13996" width="21.85546875" style="43" customWidth="1"/>
    <col min="13997" max="13997" width="20.28515625" style="43" customWidth="1"/>
    <col min="13998" max="13998" width="18" style="43" customWidth="1"/>
    <col min="13999" max="13999" width="21.7109375" style="43" customWidth="1"/>
    <col min="14000" max="14000" width="16.28515625" style="43" customWidth="1"/>
    <col min="14001" max="14001" width="17.85546875" style="43" customWidth="1"/>
    <col min="14002" max="14003" width="21" style="43" customWidth="1"/>
    <col min="14004" max="14004" width="51.7109375" style="43" customWidth="1"/>
    <col min="14005" max="14005" width="19.5703125" style="43" customWidth="1"/>
    <col min="14006" max="14006" width="20.28515625" style="43" customWidth="1"/>
    <col min="14007" max="14007" width="20.85546875" style="43" customWidth="1"/>
    <col min="14008" max="14019" width="9.140625" style="43" customWidth="1"/>
    <col min="14020" max="14020" width="29.42578125" style="43" customWidth="1"/>
    <col min="14021" max="14021" width="27.42578125" style="43" customWidth="1"/>
    <col min="14022" max="14022" width="33" style="43" customWidth="1"/>
    <col min="14023" max="14023" width="28.140625" style="43" customWidth="1"/>
    <col min="14024" max="14024" width="29.140625" style="43" customWidth="1"/>
    <col min="14025" max="14025" width="45.140625" style="43" customWidth="1"/>
    <col min="14026" max="14026" width="28.7109375" style="43" customWidth="1"/>
    <col min="14027" max="14027" width="22.42578125" style="43" customWidth="1"/>
    <col min="14028" max="14028" width="12.42578125" style="43" bestFit="1" customWidth="1"/>
    <col min="14029" max="14236" width="9.140625" style="43"/>
    <col min="14237" max="14237" width="4.5703125" style="43" customWidth="1"/>
    <col min="14238" max="14238" width="84" style="43" customWidth="1"/>
    <col min="14239" max="14239" width="16.7109375" style="43" customWidth="1"/>
    <col min="14240" max="14240" width="7.85546875" style="43" customWidth="1"/>
    <col min="14241" max="14241" width="21.140625" style="43" customWidth="1"/>
    <col min="14242" max="14242" width="22.28515625" style="43" customWidth="1"/>
    <col min="14243" max="14243" width="19.7109375" style="43" customWidth="1"/>
    <col min="14244" max="14244" width="17.85546875" style="43" customWidth="1"/>
    <col min="14245" max="14245" width="17.7109375" style="43" customWidth="1"/>
    <col min="14246" max="14246" width="22.42578125" style="43" customWidth="1"/>
    <col min="14247" max="14247" width="22.28515625" style="43" customWidth="1"/>
    <col min="14248" max="14249" width="17.140625" style="43" customWidth="1"/>
    <col min="14250" max="14250" width="19.5703125" style="43" customWidth="1"/>
    <col min="14251" max="14252" width="21.85546875" style="43" customWidth="1"/>
    <col min="14253" max="14253" width="20.28515625" style="43" customWidth="1"/>
    <col min="14254" max="14254" width="18" style="43" customWidth="1"/>
    <col min="14255" max="14255" width="21.7109375" style="43" customWidth="1"/>
    <col min="14256" max="14256" width="16.28515625" style="43" customWidth="1"/>
    <col min="14257" max="14257" width="17.85546875" style="43" customWidth="1"/>
    <col min="14258" max="14259" width="21" style="43" customWidth="1"/>
    <col min="14260" max="14260" width="51.7109375" style="43" customWidth="1"/>
    <col min="14261" max="14261" width="19.5703125" style="43" customWidth="1"/>
    <col min="14262" max="14262" width="20.28515625" style="43" customWidth="1"/>
    <col min="14263" max="14263" width="20.85546875" style="43" customWidth="1"/>
    <col min="14264" max="14275" width="9.140625" style="43" customWidth="1"/>
    <col min="14276" max="14276" width="29.42578125" style="43" customWidth="1"/>
    <col min="14277" max="14277" width="27.42578125" style="43" customWidth="1"/>
    <col min="14278" max="14278" width="33" style="43" customWidth="1"/>
    <col min="14279" max="14279" width="28.140625" style="43" customWidth="1"/>
    <col min="14280" max="14280" width="29.140625" style="43" customWidth="1"/>
    <col min="14281" max="14281" width="45.140625" style="43" customWidth="1"/>
    <col min="14282" max="14282" width="28.7109375" style="43" customWidth="1"/>
    <col min="14283" max="14283" width="22.42578125" style="43" customWidth="1"/>
    <col min="14284" max="14284" width="12.42578125" style="43" bestFit="1" customWidth="1"/>
    <col min="14285" max="14492" width="9.140625" style="43"/>
    <col min="14493" max="14493" width="4.5703125" style="43" customWidth="1"/>
    <col min="14494" max="14494" width="84" style="43" customWidth="1"/>
    <col min="14495" max="14495" width="16.7109375" style="43" customWidth="1"/>
    <col min="14496" max="14496" width="7.85546875" style="43" customWidth="1"/>
    <col min="14497" max="14497" width="21.140625" style="43" customWidth="1"/>
    <col min="14498" max="14498" width="22.28515625" style="43" customWidth="1"/>
    <col min="14499" max="14499" width="19.7109375" style="43" customWidth="1"/>
    <col min="14500" max="14500" width="17.85546875" style="43" customWidth="1"/>
    <col min="14501" max="14501" width="17.7109375" style="43" customWidth="1"/>
    <col min="14502" max="14502" width="22.42578125" style="43" customWidth="1"/>
    <col min="14503" max="14503" width="22.28515625" style="43" customWidth="1"/>
    <col min="14504" max="14505" width="17.140625" style="43" customWidth="1"/>
    <col min="14506" max="14506" width="19.5703125" style="43" customWidth="1"/>
    <col min="14507" max="14508" width="21.85546875" style="43" customWidth="1"/>
    <col min="14509" max="14509" width="20.28515625" style="43" customWidth="1"/>
    <col min="14510" max="14510" width="18" style="43" customWidth="1"/>
    <col min="14511" max="14511" width="21.7109375" style="43" customWidth="1"/>
    <col min="14512" max="14512" width="16.28515625" style="43" customWidth="1"/>
    <col min="14513" max="14513" width="17.85546875" style="43" customWidth="1"/>
    <col min="14514" max="14515" width="21" style="43" customWidth="1"/>
    <col min="14516" max="14516" width="51.7109375" style="43" customWidth="1"/>
    <col min="14517" max="14517" width="19.5703125" style="43" customWidth="1"/>
    <col min="14518" max="14518" width="20.28515625" style="43" customWidth="1"/>
    <col min="14519" max="14519" width="20.85546875" style="43" customWidth="1"/>
    <col min="14520" max="14531" width="9.140625" style="43" customWidth="1"/>
    <col min="14532" max="14532" width="29.42578125" style="43" customWidth="1"/>
    <col min="14533" max="14533" width="27.42578125" style="43" customWidth="1"/>
    <col min="14534" max="14534" width="33" style="43" customWidth="1"/>
    <col min="14535" max="14535" width="28.140625" style="43" customWidth="1"/>
    <col min="14536" max="14536" width="29.140625" style="43" customWidth="1"/>
    <col min="14537" max="14537" width="45.140625" style="43" customWidth="1"/>
    <col min="14538" max="14538" width="28.7109375" style="43" customWidth="1"/>
    <col min="14539" max="14539" width="22.42578125" style="43" customWidth="1"/>
    <col min="14540" max="14540" width="12.42578125" style="43" bestFit="1" customWidth="1"/>
    <col min="14541" max="14748" width="9.140625" style="43"/>
    <col min="14749" max="14749" width="4.5703125" style="43" customWidth="1"/>
    <col min="14750" max="14750" width="84" style="43" customWidth="1"/>
    <col min="14751" max="14751" width="16.7109375" style="43" customWidth="1"/>
    <col min="14752" max="14752" width="7.85546875" style="43" customWidth="1"/>
    <col min="14753" max="14753" width="21.140625" style="43" customWidth="1"/>
    <col min="14754" max="14754" width="22.28515625" style="43" customWidth="1"/>
    <col min="14755" max="14755" width="19.7109375" style="43" customWidth="1"/>
    <col min="14756" max="14756" width="17.85546875" style="43" customWidth="1"/>
    <col min="14757" max="14757" width="17.7109375" style="43" customWidth="1"/>
    <col min="14758" max="14758" width="22.42578125" style="43" customWidth="1"/>
    <col min="14759" max="14759" width="22.28515625" style="43" customWidth="1"/>
    <col min="14760" max="14761" width="17.140625" style="43" customWidth="1"/>
    <col min="14762" max="14762" width="19.5703125" style="43" customWidth="1"/>
    <col min="14763" max="14764" width="21.85546875" style="43" customWidth="1"/>
    <col min="14765" max="14765" width="20.28515625" style="43" customWidth="1"/>
    <col min="14766" max="14766" width="18" style="43" customWidth="1"/>
    <col min="14767" max="14767" width="21.7109375" style="43" customWidth="1"/>
    <col min="14768" max="14768" width="16.28515625" style="43" customWidth="1"/>
    <col min="14769" max="14769" width="17.85546875" style="43" customWidth="1"/>
    <col min="14770" max="14771" width="21" style="43" customWidth="1"/>
    <col min="14772" max="14772" width="51.7109375" style="43" customWidth="1"/>
    <col min="14773" max="14773" width="19.5703125" style="43" customWidth="1"/>
    <col min="14774" max="14774" width="20.28515625" style="43" customWidth="1"/>
    <col min="14775" max="14775" width="20.85546875" style="43" customWidth="1"/>
    <col min="14776" max="14787" width="9.140625" style="43" customWidth="1"/>
    <col min="14788" max="14788" width="29.42578125" style="43" customWidth="1"/>
    <col min="14789" max="14789" width="27.42578125" style="43" customWidth="1"/>
    <col min="14790" max="14790" width="33" style="43" customWidth="1"/>
    <col min="14791" max="14791" width="28.140625" style="43" customWidth="1"/>
    <col min="14792" max="14792" width="29.140625" style="43" customWidth="1"/>
    <col min="14793" max="14793" width="45.140625" style="43" customWidth="1"/>
    <col min="14794" max="14794" width="28.7109375" style="43" customWidth="1"/>
    <col min="14795" max="14795" width="22.42578125" style="43" customWidth="1"/>
    <col min="14796" max="14796" width="12.42578125" style="43" bestFit="1" customWidth="1"/>
    <col min="14797" max="15004" width="9.140625" style="43"/>
    <col min="15005" max="15005" width="4.5703125" style="43" customWidth="1"/>
    <col min="15006" max="15006" width="84" style="43" customWidth="1"/>
    <col min="15007" max="15007" width="16.7109375" style="43" customWidth="1"/>
    <col min="15008" max="15008" width="7.85546875" style="43" customWidth="1"/>
    <col min="15009" max="15009" width="21.140625" style="43" customWidth="1"/>
    <col min="15010" max="15010" width="22.28515625" style="43" customWidth="1"/>
    <col min="15011" max="15011" width="19.7109375" style="43" customWidth="1"/>
    <col min="15012" max="15012" width="17.85546875" style="43" customWidth="1"/>
    <col min="15013" max="15013" width="17.7109375" style="43" customWidth="1"/>
    <col min="15014" max="15014" width="22.42578125" style="43" customWidth="1"/>
    <col min="15015" max="15015" width="22.28515625" style="43" customWidth="1"/>
    <col min="15016" max="15017" width="17.140625" style="43" customWidth="1"/>
    <col min="15018" max="15018" width="19.5703125" style="43" customWidth="1"/>
    <col min="15019" max="15020" width="21.85546875" style="43" customWidth="1"/>
    <col min="15021" max="15021" width="20.28515625" style="43" customWidth="1"/>
    <col min="15022" max="15022" width="18" style="43" customWidth="1"/>
    <col min="15023" max="15023" width="21.7109375" style="43" customWidth="1"/>
    <col min="15024" max="15024" width="16.28515625" style="43" customWidth="1"/>
    <col min="15025" max="15025" width="17.85546875" style="43" customWidth="1"/>
    <col min="15026" max="15027" width="21" style="43" customWidth="1"/>
    <col min="15028" max="15028" width="51.7109375" style="43" customWidth="1"/>
    <col min="15029" max="15029" width="19.5703125" style="43" customWidth="1"/>
    <col min="15030" max="15030" width="20.28515625" style="43" customWidth="1"/>
    <col min="15031" max="15031" width="20.85546875" style="43" customWidth="1"/>
    <col min="15032" max="15043" width="9.140625" style="43" customWidth="1"/>
    <col min="15044" max="15044" width="29.42578125" style="43" customWidth="1"/>
    <col min="15045" max="15045" width="27.42578125" style="43" customWidth="1"/>
    <col min="15046" max="15046" width="33" style="43" customWidth="1"/>
    <col min="15047" max="15047" width="28.140625" style="43" customWidth="1"/>
    <col min="15048" max="15048" width="29.140625" style="43" customWidth="1"/>
    <col min="15049" max="15049" width="45.140625" style="43" customWidth="1"/>
    <col min="15050" max="15050" width="28.7109375" style="43" customWidth="1"/>
    <col min="15051" max="15051" width="22.42578125" style="43" customWidth="1"/>
    <col min="15052" max="15052" width="12.42578125" style="43" bestFit="1" customWidth="1"/>
    <col min="15053" max="15260" width="9.140625" style="43"/>
    <col min="15261" max="15261" width="4.5703125" style="43" customWidth="1"/>
    <col min="15262" max="15262" width="84" style="43" customWidth="1"/>
    <col min="15263" max="15263" width="16.7109375" style="43" customWidth="1"/>
    <col min="15264" max="15264" width="7.85546875" style="43" customWidth="1"/>
    <col min="15265" max="15265" width="21.140625" style="43" customWidth="1"/>
    <col min="15266" max="15266" width="22.28515625" style="43" customWidth="1"/>
    <col min="15267" max="15267" width="19.7109375" style="43" customWidth="1"/>
    <col min="15268" max="15268" width="17.85546875" style="43" customWidth="1"/>
    <col min="15269" max="15269" width="17.7109375" style="43" customWidth="1"/>
    <col min="15270" max="15270" width="22.42578125" style="43" customWidth="1"/>
    <col min="15271" max="15271" width="22.28515625" style="43" customWidth="1"/>
    <col min="15272" max="15273" width="17.140625" style="43" customWidth="1"/>
    <col min="15274" max="15274" width="19.5703125" style="43" customWidth="1"/>
    <col min="15275" max="15276" width="21.85546875" style="43" customWidth="1"/>
    <col min="15277" max="15277" width="20.28515625" style="43" customWidth="1"/>
    <col min="15278" max="15278" width="18" style="43" customWidth="1"/>
    <col min="15279" max="15279" width="21.7109375" style="43" customWidth="1"/>
    <col min="15280" max="15280" width="16.28515625" style="43" customWidth="1"/>
    <col min="15281" max="15281" width="17.85546875" style="43" customWidth="1"/>
    <col min="15282" max="15283" width="21" style="43" customWidth="1"/>
    <col min="15284" max="15284" width="51.7109375" style="43" customWidth="1"/>
    <col min="15285" max="15285" width="19.5703125" style="43" customWidth="1"/>
    <col min="15286" max="15286" width="20.28515625" style="43" customWidth="1"/>
    <col min="15287" max="15287" width="20.85546875" style="43" customWidth="1"/>
    <col min="15288" max="15299" width="9.140625" style="43" customWidth="1"/>
    <col min="15300" max="15300" width="29.42578125" style="43" customWidth="1"/>
    <col min="15301" max="15301" width="27.42578125" style="43" customWidth="1"/>
    <col min="15302" max="15302" width="33" style="43" customWidth="1"/>
    <col min="15303" max="15303" width="28.140625" style="43" customWidth="1"/>
    <col min="15304" max="15304" width="29.140625" style="43" customWidth="1"/>
    <col min="15305" max="15305" width="45.140625" style="43" customWidth="1"/>
    <col min="15306" max="15306" width="28.7109375" style="43" customWidth="1"/>
    <col min="15307" max="15307" width="22.42578125" style="43" customWidth="1"/>
    <col min="15308" max="15308" width="12.42578125" style="43" bestFit="1" customWidth="1"/>
    <col min="15309" max="15516" width="9.140625" style="43"/>
    <col min="15517" max="15517" width="4.5703125" style="43" customWidth="1"/>
    <col min="15518" max="15518" width="84" style="43" customWidth="1"/>
    <col min="15519" max="15519" width="16.7109375" style="43" customWidth="1"/>
    <col min="15520" max="15520" width="7.85546875" style="43" customWidth="1"/>
    <col min="15521" max="15521" width="21.140625" style="43" customWidth="1"/>
    <col min="15522" max="15522" width="22.28515625" style="43" customWidth="1"/>
    <col min="15523" max="15523" width="19.7109375" style="43" customWidth="1"/>
    <col min="15524" max="15524" width="17.85546875" style="43" customWidth="1"/>
    <col min="15525" max="15525" width="17.7109375" style="43" customWidth="1"/>
    <col min="15526" max="15526" width="22.42578125" style="43" customWidth="1"/>
    <col min="15527" max="15527" width="22.28515625" style="43" customWidth="1"/>
    <col min="15528" max="15529" width="17.140625" style="43" customWidth="1"/>
    <col min="15530" max="15530" width="19.5703125" style="43" customWidth="1"/>
    <col min="15531" max="15532" width="21.85546875" style="43" customWidth="1"/>
    <col min="15533" max="15533" width="20.28515625" style="43" customWidth="1"/>
    <col min="15534" max="15534" width="18" style="43" customWidth="1"/>
    <col min="15535" max="15535" width="21.7109375" style="43" customWidth="1"/>
    <col min="15536" max="15536" width="16.28515625" style="43" customWidth="1"/>
    <col min="15537" max="15537" width="17.85546875" style="43" customWidth="1"/>
    <col min="15538" max="15539" width="21" style="43" customWidth="1"/>
    <col min="15540" max="15540" width="51.7109375" style="43" customWidth="1"/>
    <col min="15541" max="15541" width="19.5703125" style="43" customWidth="1"/>
    <col min="15542" max="15542" width="20.28515625" style="43" customWidth="1"/>
    <col min="15543" max="15543" width="20.85546875" style="43" customWidth="1"/>
    <col min="15544" max="15555" width="9.140625" style="43" customWidth="1"/>
    <col min="15556" max="15556" width="29.42578125" style="43" customWidth="1"/>
    <col min="15557" max="15557" width="27.42578125" style="43" customWidth="1"/>
    <col min="15558" max="15558" width="33" style="43" customWidth="1"/>
    <col min="15559" max="15559" width="28.140625" style="43" customWidth="1"/>
    <col min="15560" max="15560" width="29.140625" style="43" customWidth="1"/>
    <col min="15561" max="15561" width="45.140625" style="43" customWidth="1"/>
    <col min="15562" max="15562" width="28.7109375" style="43" customWidth="1"/>
    <col min="15563" max="15563" width="22.42578125" style="43" customWidth="1"/>
    <col min="15564" max="15564" width="12.42578125" style="43" bestFit="1" customWidth="1"/>
    <col min="15565" max="15772" width="9.140625" style="43"/>
    <col min="15773" max="15773" width="4.5703125" style="43" customWidth="1"/>
    <col min="15774" max="15774" width="84" style="43" customWidth="1"/>
    <col min="15775" max="15775" width="16.7109375" style="43" customWidth="1"/>
    <col min="15776" max="15776" width="7.85546875" style="43" customWidth="1"/>
    <col min="15777" max="15777" width="21.140625" style="43" customWidth="1"/>
    <col min="15778" max="15778" width="22.28515625" style="43" customWidth="1"/>
    <col min="15779" max="15779" width="19.7109375" style="43" customWidth="1"/>
    <col min="15780" max="15780" width="17.85546875" style="43" customWidth="1"/>
    <col min="15781" max="15781" width="17.7109375" style="43" customWidth="1"/>
    <col min="15782" max="15782" width="22.42578125" style="43" customWidth="1"/>
    <col min="15783" max="15783" width="22.28515625" style="43" customWidth="1"/>
    <col min="15784" max="15785" width="17.140625" style="43" customWidth="1"/>
    <col min="15786" max="15786" width="19.5703125" style="43" customWidth="1"/>
    <col min="15787" max="15788" width="21.85546875" style="43" customWidth="1"/>
    <col min="15789" max="15789" width="20.28515625" style="43" customWidth="1"/>
    <col min="15790" max="15790" width="18" style="43" customWidth="1"/>
    <col min="15791" max="15791" width="21.7109375" style="43" customWidth="1"/>
    <col min="15792" max="15792" width="16.28515625" style="43" customWidth="1"/>
    <col min="15793" max="15793" width="17.85546875" style="43" customWidth="1"/>
    <col min="15794" max="15795" width="21" style="43" customWidth="1"/>
    <col min="15796" max="15796" width="51.7109375" style="43" customWidth="1"/>
    <col min="15797" max="15797" width="19.5703125" style="43" customWidth="1"/>
    <col min="15798" max="15798" width="20.28515625" style="43" customWidth="1"/>
    <col min="15799" max="15799" width="20.85546875" style="43" customWidth="1"/>
    <col min="15800" max="15811" width="9.140625" style="43" customWidth="1"/>
    <col min="15812" max="15812" width="29.42578125" style="43" customWidth="1"/>
    <col min="15813" max="15813" width="27.42578125" style="43" customWidth="1"/>
    <col min="15814" max="15814" width="33" style="43" customWidth="1"/>
    <col min="15815" max="15815" width="28.140625" style="43" customWidth="1"/>
    <col min="15816" max="15816" width="29.140625" style="43" customWidth="1"/>
    <col min="15817" max="15817" width="45.140625" style="43" customWidth="1"/>
    <col min="15818" max="15818" width="28.7109375" style="43" customWidth="1"/>
    <col min="15819" max="15819" width="22.42578125" style="43" customWidth="1"/>
    <col min="15820" max="15820" width="12.42578125" style="43" bestFit="1" customWidth="1"/>
    <col min="15821" max="16028" width="9.140625" style="43"/>
    <col min="16029" max="16029" width="4.5703125" style="43" customWidth="1"/>
    <col min="16030" max="16030" width="84" style="43" customWidth="1"/>
    <col min="16031" max="16031" width="16.7109375" style="43" customWidth="1"/>
    <col min="16032" max="16032" width="7.85546875" style="43" customWidth="1"/>
    <col min="16033" max="16033" width="21.140625" style="43" customWidth="1"/>
    <col min="16034" max="16034" width="22.28515625" style="43" customWidth="1"/>
    <col min="16035" max="16035" width="19.7109375" style="43" customWidth="1"/>
    <col min="16036" max="16036" width="17.85546875" style="43" customWidth="1"/>
    <col min="16037" max="16037" width="17.7109375" style="43" customWidth="1"/>
    <col min="16038" max="16038" width="22.42578125" style="43" customWidth="1"/>
    <col min="16039" max="16039" width="22.28515625" style="43" customWidth="1"/>
    <col min="16040" max="16041" width="17.140625" style="43" customWidth="1"/>
    <col min="16042" max="16042" width="19.5703125" style="43" customWidth="1"/>
    <col min="16043" max="16044" width="21.85546875" style="43" customWidth="1"/>
    <col min="16045" max="16045" width="20.28515625" style="43" customWidth="1"/>
    <col min="16046" max="16046" width="18" style="43" customWidth="1"/>
    <col min="16047" max="16047" width="21.7109375" style="43" customWidth="1"/>
    <col min="16048" max="16048" width="16.28515625" style="43" customWidth="1"/>
    <col min="16049" max="16049" width="17.85546875" style="43" customWidth="1"/>
    <col min="16050" max="16051" width="21" style="43" customWidth="1"/>
    <col min="16052" max="16052" width="51.7109375" style="43" customWidth="1"/>
    <col min="16053" max="16053" width="19.5703125" style="43" customWidth="1"/>
    <col min="16054" max="16054" width="20.28515625" style="43" customWidth="1"/>
    <col min="16055" max="16055" width="20.85546875" style="43" customWidth="1"/>
    <col min="16056" max="16067" width="9.140625" style="43" customWidth="1"/>
    <col min="16068" max="16068" width="29.42578125" style="43" customWidth="1"/>
    <col min="16069" max="16069" width="27.42578125" style="43" customWidth="1"/>
    <col min="16070" max="16070" width="33" style="43" customWidth="1"/>
    <col min="16071" max="16071" width="28.140625" style="43" customWidth="1"/>
    <col min="16072" max="16072" width="29.140625" style="43" customWidth="1"/>
    <col min="16073" max="16073" width="45.140625" style="43" customWidth="1"/>
    <col min="16074" max="16074" width="28.7109375" style="43" customWidth="1"/>
    <col min="16075" max="16075" width="22.42578125" style="43" customWidth="1"/>
    <col min="16076" max="16076" width="12.42578125" style="43" bestFit="1" customWidth="1"/>
    <col min="16077" max="16384" width="9.140625" style="43"/>
  </cols>
  <sheetData>
    <row r="1" spans="1:152" s="47" customFormat="1" ht="16.5">
      <c r="A1" s="80" t="s">
        <v>95</v>
      </c>
      <c r="B1" s="80"/>
      <c r="C1" s="80"/>
      <c r="D1" s="80"/>
    </row>
    <row r="2" spans="1:152" s="47" customFormat="1" ht="16.5">
      <c r="A2" s="81" t="s">
        <v>181</v>
      </c>
      <c r="B2" s="81"/>
      <c r="C2" s="81"/>
      <c r="D2" s="81"/>
    </row>
    <row r="3" spans="1:152" s="47" customFormat="1" ht="16.5">
      <c r="A3" s="75"/>
      <c r="B3" s="75"/>
      <c r="C3" s="75"/>
      <c r="D3" s="75"/>
    </row>
    <row r="4" spans="1:152">
      <c r="B4" s="44"/>
      <c r="D4" s="46" t="s">
        <v>67</v>
      </c>
    </row>
    <row r="5" spans="1:152" ht="31.5">
      <c r="A5" s="67" t="s">
        <v>66</v>
      </c>
      <c r="B5" s="68" t="s">
        <v>0</v>
      </c>
      <c r="C5" s="68" t="s">
        <v>79</v>
      </c>
      <c r="D5" s="66" t="s">
        <v>65</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row>
    <row r="6" spans="1:152">
      <c r="A6" s="15"/>
      <c r="B6" s="15" t="s">
        <v>63</v>
      </c>
      <c r="C6" s="67"/>
      <c r="D6" s="60">
        <f>D7+D23+D73+D74</f>
        <v>321971459754</v>
      </c>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row>
    <row r="7" spans="1:152">
      <c r="A7" s="15" t="s">
        <v>1</v>
      </c>
      <c r="B7" s="78" t="s">
        <v>149</v>
      </c>
      <c r="C7" s="67"/>
      <c r="D7" s="60">
        <f>D8+D22</f>
        <v>175477241137</v>
      </c>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row>
    <row r="8" spans="1:152" s="50" customFormat="1">
      <c r="A8" s="4" t="s">
        <v>5</v>
      </c>
      <c r="B8" s="1" t="s">
        <v>77</v>
      </c>
      <c r="C8" s="4"/>
      <c r="D8" s="60">
        <f>D9+D16</f>
        <v>135460000000</v>
      </c>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row>
    <row r="9" spans="1:152" s="50" customFormat="1" ht="31.5">
      <c r="A9" s="4">
        <v>1</v>
      </c>
      <c r="B9" s="52" t="s">
        <v>118</v>
      </c>
      <c r="C9" s="52"/>
      <c r="D9" s="60">
        <f>SUM(D10:D15)</f>
        <v>60760000000</v>
      </c>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row>
    <row r="10" spans="1:152">
      <c r="A10" s="2" t="s">
        <v>119</v>
      </c>
      <c r="B10" s="63" t="s">
        <v>89</v>
      </c>
      <c r="C10" s="7"/>
      <c r="D10" s="56">
        <v>6000000000</v>
      </c>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row>
    <row r="11" spans="1:152">
      <c r="A11" s="2" t="s">
        <v>120</v>
      </c>
      <c r="B11" s="73" t="s">
        <v>90</v>
      </c>
      <c r="C11" s="16"/>
      <c r="D11" s="56">
        <v>5500000000</v>
      </c>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row>
    <row r="12" spans="1:152">
      <c r="A12" s="2" t="s">
        <v>121</v>
      </c>
      <c r="B12" s="63" t="s">
        <v>9</v>
      </c>
      <c r="C12" s="36"/>
      <c r="D12" s="56">
        <v>500000000</v>
      </c>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row>
    <row r="13" spans="1:152">
      <c r="A13" s="2" t="s">
        <v>122</v>
      </c>
      <c r="B13" s="63" t="s">
        <v>91</v>
      </c>
      <c r="C13" s="16"/>
      <c r="D13" s="56">
        <v>5000000000</v>
      </c>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row>
    <row r="14" spans="1:152">
      <c r="A14" s="2" t="s">
        <v>123</v>
      </c>
      <c r="B14" s="38" t="s">
        <v>10</v>
      </c>
      <c r="C14" s="16"/>
      <c r="D14" s="56">
        <v>12600000000</v>
      </c>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row>
    <row r="15" spans="1:152">
      <c r="A15" s="2" t="s">
        <v>124</v>
      </c>
      <c r="B15" s="8" t="s">
        <v>78</v>
      </c>
      <c r="C15" s="16"/>
      <c r="D15" s="56">
        <v>31160000000</v>
      </c>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row>
    <row r="16" spans="1:152" s="50" customFormat="1" ht="31.5">
      <c r="A16" s="17">
        <v>2</v>
      </c>
      <c r="B16" s="52" t="s">
        <v>117</v>
      </c>
      <c r="C16" s="76"/>
      <c r="D16" s="60">
        <f>SUM(D17:D21)</f>
        <v>74700000000</v>
      </c>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row>
    <row r="17" spans="1:152">
      <c r="A17" s="2" t="s">
        <v>96</v>
      </c>
      <c r="B17" s="3" t="s">
        <v>11</v>
      </c>
      <c r="C17" s="16"/>
      <c r="D17" s="64">
        <v>8500000000</v>
      </c>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row>
    <row r="18" spans="1:152">
      <c r="A18" s="2" t="s">
        <v>98</v>
      </c>
      <c r="B18" s="38" t="s">
        <v>12</v>
      </c>
      <c r="C18" s="16"/>
      <c r="D18" s="64">
        <v>2000000000</v>
      </c>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row>
    <row r="19" spans="1:152">
      <c r="A19" s="2" t="s">
        <v>99</v>
      </c>
      <c r="B19" s="8" t="s">
        <v>92</v>
      </c>
      <c r="C19" s="16"/>
      <c r="D19" s="64">
        <v>15000000000</v>
      </c>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row>
    <row r="20" spans="1:152">
      <c r="A20" s="2" t="s">
        <v>100</v>
      </c>
      <c r="B20" s="8" t="s">
        <v>93</v>
      </c>
      <c r="C20" s="16"/>
      <c r="D20" s="64">
        <v>3500000000</v>
      </c>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row>
    <row r="21" spans="1:152">
      <c r="A21" s="2" t="s">
        <v>101</v>
      </c>
      <c r="B21" s="8" t="s">
        <v>94</v>
      </c>
      <c r="C21" s="16"/>
      <c r="D21" s="64">
        <v>45700000000</v>
      </c>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row>
    <row r="22" spans="1:152" s="50" customFormat="1">
      <c r="A22" s="68" t="s">
        <v>6</v>
      </c>
      <c r="B22" s="5" t="s">
        <v>150</v>
      </c>
      <c r="C22" s="76"/>
      <c r="D22" s="65">
        <v>40017241137</v>
      </c>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row>
    <row r="23" spans="1:152" s="50" customFormat="1">
      <c r="A23" s="68" t="s">
        <v>2</v>
      </c>
      <c r="B23" s="5" t="s">
        <v>156</v>
      </c>
      <c r="C23" s="76"/>
      <c r="D23" s="65">
        <f>D24+D62</f>
        <v>19725599828</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row>
    <row r="24" spans="1:152" s="50" customFormat="1">
      <c r="A24" s="10" t="s">
        <v>5</v>
      </c>
      <c r="B24" s="19" t="s">
        <v>157</v>
      </c>
      <c r="C24" s="68"/>
      <c r="D24" s="60">
        <f>SUM(D25:D61)</f>
        <v>13533397428</v>
      </c>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row>
    <row r="25" spans="1:152">
      <c r="A25" s="12">
        <v>1</v>
      </c>
      <c r="B25" s="20" t="s">
        <v>14</v>
      </c>
      <c r="C25" s="12"/>
      <c r="D25" s="56">
        <v>3336000000</v>
      </c>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row>
    <row r="26" spans="1:152" s="50" customFormat="1">
      <c r="A26" s="12">
        <v>2</v>
      </c>
      <c r="B26" s="22" t="s">
        <v>15</v>
      </c>
      <c r="C26" s="10"/>
      <c r="D26" s="56">
        <v>1000000000</v>
      </c>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row>
    <row r="27" spans="1:152" ht="31.5">
      <c r="A27" s="12">
        <v>3</v>
      </c>
      <c r="B27" s="20" t="s">
        <v>16</v>
      </c>
      <c r="C27" s="12"/>
      <c r="D27" s="56">
        <v>83384000</v>
      </c>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row>
    <row r="28" spans="1:152" s="50" customFormat="1">
      <c r="A28" s="12">
        <v>4</v>
      </c>
      <c r="B28" s="20" t="s">
        <v>17</v>
      </c>
      <c r="C28" s="10"/>
      <c r="D28" s="56">
        <v>77000000</v>
      </c>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row>
    <row r="29" spans="1:152" ht="31.5">
      <c r="A29" s="12">
        <v>5</v>
      </c>
      <c r="B29" s="3" t="s">
        <v>85</v>
      </c>
      <c r="C29" s="12"/>
      <c r="D29" s="56">
        <v>3030000</v>
      </c>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row>
    <row r="30" spans="1:152" ht="31.5">
      <c r="A30" s="12">
        <v>6</v>
      </c>
      <c r="B30" s="20" t="s">
        <v>80</v>
      </c>
      <c r="C30" s="12">
        <v>7870819</v>
      </c>
      <c r="D30" s="56">
        <v>1388000</v>
      </c>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row>
    <row r="31" spans="1:152" ht="31.5">
      <c r="A31" s="12">
        <v>7</v>
      </c>
      <c r="B31" s="20" t="s">
        <v>81</v>
      </c>
      <c r="C31" s="12">
        <v>7882932</v>
      </c>
      <c r="D31" s="56">
        <v>114313000</v>
      </c>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row>
    <row r="32" spans="1:152" ht="31.5">
      <c r="A32" s="12">
        <v>8</v>
      </c>
      <c r="B32" s="20" t="s">
        <v>18</v>
      </c>
      <c r="C32" s="12">
        <v>7881653</v>
      </c>
      <c r="D32" s="56">
        <v>111524000</v>
      </c>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row>
    <row r="33" spans="1:152" ht="31.5">
      <c r="A33" s="12">
        <v>9</v>
      </c>
      <c r="B33" s="20" t="s">
        <v>82</v>
      </c>
      <c r="C33" s="12">
        <v>7848747</v>
      </c>
      <c r="D33" s="56">
        <v>1137440000</v>
      </c>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row>
    <row r="34" spans="1:152" s="50" customFormat="1" ht="31.5">
      <c r="A34" s="12">
        <v>10</v>
      </c>
      <c r="B34" s="20" t="s">
        <v>83</v>
      </c>
      <c r="C34" s="12">
        <v>7844540</v>
      </c>
      <c r="D34" s="56">
        <v>1030287000</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row>
    <row r="35" spans="1:152">
      <c r="A35" s="12">
        <v>11</v>
      </c>
      <c r="B35" s="23" t="s">
        <v>84</v>
      </c>
      <c r="C35" s="12">
        <v>7709696</v>
      </c>
      <c r="D35" s="56">
        <v>500000000</v>
      </c>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row>
    <row r="36" spans="1:152">
      <c r="A36" s="12">
        <v>12</v>
      </c>
      <c r="B36" s="22" t="s">
        <v>86</v>
      </c>
      <c r="C36" s="12">
        <v>7881654</v>
      </c>
      <c r="D36" s="56">
        <v>199928000</v>
      </c>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row>
    <row r="37" spans="1:152">
      <c r="A37" s="12">
        <v>13</v>
      </c>
      <c r="B37" s="21" t="s">
        <v>69</v>
      </c>
      <c r="C37" s="2">
        <v>7764129</v>
      </c>
      <c r="D37" s="56">
        <v>196087000</v>
      </c>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row>
    <row r="38" spans="1:152">
      <c r="A38" s="12">
        <v>14</v>
      </c>
      <c r="B38" s="25" t="s">
        <v>64</v>
      </c>
      <c r="C38" s="2" t="s">
        <v>19</v>
      </c>
      <c r="D38" s="56">
        <v>115578000</v>
      </c>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row>
    <row r="39" spans="1:152">
      <c r="A39" s="12">
        <v>15</v>
      </c>
      <c r="B39" s="18" t="s">
        <v>68</v>
      </c>
      <c r="C39" s="16">
        <v>7762632</v>
      </c>
      <c r="D39" s="56">
        <v>64107000</v>
      </c>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row>
    <row r="40" spans="1:152">
      <c r="A40" s="12">
        <v>16</v>
      </c>
      <c r="B40" s="18" t="s">
        <v>20</v>
      </c>
      <c r="C40" s="16">
        <v>7762897</v>
      </c>
      <c r="D40" s="56">
        <v>174195000</v>
      </c>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row>
    <row r="41" spans="1:152">
      <c r="A41" s="12">
        <v>17</v>
      </c>
      <c r="B41" s="18" t="s">
        <v>21</v>
      </c>
      <c r="C41" s="16">
        <v>7842798</v>
      </c>
      <c r="D41" s="56">
        <v>397000</v>
      </c>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row>
    <row r="42" spans="1:152">
      <c r="A42" s="12">
        <v>18</v>
      </c>
      <c r="B42" s="26" t="s">
        <v>87</v>
      </c>
      <c r="C42" s="16">
        <v>7842800</v>
      </c>
      <c r="D42" s="56">
        <v>275684500</v>
      </c>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row>
    <row r="43" spans="1:152">
      <c r="A43" s="12">
        <v>19</v>
      </c>
      <c r="B43" s="3" t="s">
        <v>75</v>
      </c>
      <c r="C43" s="27" t="s">
        <v>22</v>
      </c>
      <c r="D43" s="56">
        <v>30116000</v>
      </c>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row>
    <row r="44" spans="1:152">
      <c r="A44" s="12">
        <v>20</v>
      </c>
      <c r="B44" s="26" t="s">
        <v>88</v>
      </c>
      <c r="C44" s="27" t="s">
        <v>23</v>
      </c>
      <c r="D44" s="56">
        <v>88775000</v>
      </c>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row>
    <row r="45" spans="1:152">
      <c r="A45" s="12">
        <v>21</v>
      </c>
      <c r="B45" s="28" t="s">
        <v>24</v>
      </c>
      <c r="C45" s="27" t="s">
        <v>25</v>
      </c>
      <c r="D45" s="56">
        <v>8241000</v>
      </c>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row>
    <row r="46" spans="1:152">
      <c r="A46" s="12">
        <v>22</v>
      </c>
      <c r="B46" s="28" t="s">
        <v>26</v>
      </c>
      <c r="C46" s="27" t="s">
        <v>27</v>
      </c>
      <c r="D46" s="56">
        <v>9822000</v>
      </c>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row>
    <row r="47" spans="1:152">
      <c r="A47" s="12">
        <v>23</v>
      </c>
      <c r="B47" s="9" t="s">
        <v>171</v>
      </c>
      <c r="C47" s="29">
        <v>7653125</v>
      </c>
      <c r="D47" s="56">
        <v>700000000</v>
      </c>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row>
    <row r="48" spans="1:152">
      <c r="A48" s="12">
        <v>24</v>
      </c>
      <c r="B48" s="9" t="s">
        <v>76</v>
      </c>
      <c r="C48" s="29">
        <v>7429033</v>
      </c>
      <c r="D48" s="56">
        <v>1887229000</v>
      </c>
      <c r="E48" s="49"/>
      <c r="F48" s="49"/>
      <c r="G48" s="49"/>
      <c r="H48" s="49"/>
      <c r="I48" s="49"/>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row>
    <row r="49" spans="1:152">
      <c r="A49" s="12">
        <v>25</v>
      </c>
      <c r="B49" s="8" t="s">
        <v>103</v>
      </c>
      <c r="C49" s="12">
        <v>7811956</v>
      </c>
      <c r="D49" s="54">
        <v>240739000</v>
      </c>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row>
    <row r="50" spans="1:152">
      <c r="A50" s="12">
        <v>26</v>
      </c>
      <c r="B50" s="6" t="s">
        <v>104</v>
      </c>
      <c r="C50" s="14">
        <v>7893626</v>
      </c>
      <c r="D50" s="54">
        <v>79900000</v>
      </c>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row>
    <row r="51" spans="1:152">
      <c r="A51" s="12">
        <v>27</v>
      </c>
      <c r="B51" s="6" t="s">
        <v>105</v>
      </c>
      <c r="C51" s="14">
        <v>7893627</v>
      </c>
      <c r="D51" s="54">
        <v>40469000</v>
      </c>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c r="BM51" s="45"/>
      <c r="BN51" s="45"/>
      <c r="BO51" s="45"/>
      <c r="BP51" s="45"/>
      <c r="BQ51" s="45"/>
      <c r="BR51" s="45"/>
      <c r="BS51" s="45"/>
      <c r="BT51" s="45"/>
      <c r="BU51" s="45"/>
      <c r="BV51" s="45"/>
      <c r="BW51" s="45"/>
      <c r="BX51" s="45"/>
      <c r="BY51" s="45"/>
      <c r="BZ51" s="45"/>
      <c r="CA51" s="45"/>
      <c r="CB51" s="45"/>
      <c r="CC51" s="45"/>
      <c r="CD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row>
    <row r="52" spans="1:152">
      <c r="A52" s="12">
        <v>28</v>
      </c>
      <c r="B52" s="6" t="s">
        <v>106</v>
      </c>
      <c r="C52" s="2">
        <v>7904179</v>
      </c>
      <c r="D52" s="54">
        <v>275190000</v>
      </c>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row>
    <row r="53" spans="1:152">
      <c r="A53" s="12">
        <v>29</v>
      </c>
      <c r="B53" s="6" t="s">
        <v>107</v>
      </c>
      <c r="C53" s="2">
        <v>7911044</v>
      </c>
      <c r="D53" s="54">
        <v>112748000</v>
      </c>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45"/>
      <c r="CD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row>
    <row r="54" spans="1:152">
      <c r="A54" s="12">
        <v>30</v>
      </c>
      <c r="B54" s="6" t="s">
        <v>108</v>
      </c>
      <c r="C54" s="2">
        <v>7913183</v>
      </c>
      <c r="D54" s="54">
        <v>10840000</v>
      </c>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row>
    <row r="55" spans="1:152">
      <c r="A55" s="12">
        <v>31</v>
      </c>
      <c r="B55" s="6" t="s">
        <v>109</v>
      </c>
      <c r="C55" s="2">
        <v>7915746</v>
      </c>
      <c r="D55" s="54">
        <v>49695000</v>
      </c>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row>
    <row r="56" spans="1:152">
      <c r="A56" s="12">
        <v>32</v>
      </c>
      <c r="B56" s="6" t="s">
        <v>110</v>
      </c>
      <c r="C56" s="2">
        <v>7792726</v>
      </c>
      <c r="D56" s="54">
        <v>34422000</v>
      </c>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row>
    <row r="57" spans="1:152">
      <c r="A57" s="12">
        <v>33</v>
      </c>
      <c r="B57" s="6" t="s">
        <v>111</v>
      </c>
      <c r="C57" s="2">
        <v>7781206</v>
      </c>
      <c r="D57" s="54">
        <v>50733000</v>
      </c>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row>
    <row r="58" spans="1:152" ht="31.5">
      <c r="A58" s="12">
        <v>34</v>
      </c>
      <c r="B58" s="6" t="s">
        <v>113</v>
      </c>
      <c r="C58" s="34">
        <v>7911043</v>
      </c>
      <c r="D58" s="54">
        <v>281233000</v>
      </c>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5"/>
      <c r="CL58" s="45"/>
      <c r="CM58" s="45"/>
      <c r="CN58" s="45"/>
      <c r="CO58" s="45"/>
      <c r="CP58" s="45"/>
      <c r="CQ58" s="45"/>
      <c r="CR58" s="45"/>
      <c r="CS58" s="45"/>
      <c r="CT58" s="45"/>
      <c r="CU58" s="45"/>
      <c r="CV58" s="45"/>
      <c r="CW58" s="45"/>
      <c r="CX58" s="45"/>
      <c r="CY58" s="45"/>
      <c r="CZ58" s="45"/>
      <c r="DA58" s="45"/>
      <c r="DB58" s="45"/>
      <c r="DC58" s="45"/>
      <c r="DD58" s="45"/>
      <c r="DE58" s="45"/>
      <c r="DF58" s="45"/>
      <c r="DG58" s="45"/>
      <c r="DH58" s="45"/>
      <c r="DI58" s="45"/>
      <c r="DJ58" s="45"/>
      <c r="DK58" s="45"/>
      <c r="DL58" s="45"/>
      <c r="DM58" s="45"/>
      <c r="DN58" s="45"/>
      <c r="DO58" s="45"/>
      <c r="DP58" s="45"/>
      <c r="DQ58" s="45"/>
      <c r="DR58" s="45"/>
      <c r="DS58" s="45"/>
      <c r="DT58" s="45"/>
      <c r="DU58" s="45"/>
      <c r="DV58" s="45"/>
      <c r="DW58" s="45"/>
      <c r="DX58" s="45"/>
      <c r="DY58" s="45"/>
      <c r="DZ58" s="45"/>
      <c r="EA58" s="45"/>
      <c r="EB58" s="45"/>
      <c r="EC58" s="45"/>
      <c r="ED58" s="45"/>
      <c r="EE58" s="45"/>
      <c r="EF58" s="45"/>
      <c r="EG58" s="45"/>
      <c r="EH58" s="45"/>
      <c r="EI58" s="45"/>
      <c r="EJ58" s="45"/>
      <c r="EK58" s="45"/>
      <c r="EL58" s="45"/>
      <c r="EM58" s="45"/>
      <c r="EN58" s="45"/>
      <c r="EO58" s="45"/>
      <c r="EP58" s="45"/>
      <c r="EQ58" s="45"/>
      <c r="ER58" s="45"/>
      <c r="ES58" s="45"/>
      <c r="ET58" s="45"/>
      <c r="EU58" s="45"/>
      <c r="EV58" s="45"/>
    </row>
    <row r="59" spans="1:152">
      <c r="A59" s="12">
        <v>35</v>
      </c>
      <c r="B59" s="3" t="s">
        <v>114</v>
      </c>
      <c r="C59" s="2">
        <v>7932572</v>
      </c>
      <c r="D59" s="54">
        <v>2340928</v>
      </c>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row>
    <row r="60" spans="1:152">
      <c r="A60" s="12">
        <v>36</v>
      </c>
      <c r="B60" s="6" t="s">
        <v>115</v>
      </c>
      <c r="C60" s="2"/>
      <c r="D60" s="54">
        <v>650000000</v>
      </c>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row>
    <row r="61" spans="1:152">
      <c r="A61" s="12">
        <v>37</v>
      </c>
      <c r="B61" s="13" t="s">
        <v>116</v>
      </c>
      <c r="C61" s="2"/>
      <c r="D61" s="54">
        <v>560562000</v>
      </c>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c r="BH61" s="45"/>
      <c r="BI61" s="45"/>
      <c r="BJ61" s="45"/>
      <c r="BK61" s="45"/>
      <c r="BL61" s="45"/>
      <c r="BM61" s="45"/>
      <c r="BN61" s="45"/>
      <c r="BO61" s="45"/>
      <c r="BP61" s="45"/>
      <c r="BQ61" s="45"/>
      <c r="BR61" s="45"/>
      <c r="BS61" s="45"/>
      <c r="BT61" s="45"/>
      <c r="BU61" s="45"/>
      <c r="BV61" s="45"/>
      <c r="BW61" s="45"/>
      <c r="BX61" s="45"/>
      <c r="BY61" s="45"/>
      <c r="BZ61" s="45"/>
      <c r="CA61" s="45"/>
      <c r="CB61" s="45"/>
      <c r="CC61" s="45"/>
      <c r="CD61" s="45"/>
      <c r="CE61" s="45"/>
      <c r="CF61" s="45"/>
      <c r="CG61" s="45"/>
      <c r="CH61" s="45"/>
      <c r="CI61" s="45"/>
      <c r="CJ61" s="45"/>
      <c r="CK61" s="45"/>
      <c r="CL61" s="45"/>
      <c r="CM61" s="45"/>
      <c r="CN61" s="45"/>
      <c r="CO61" s="45"/>
      <c r="CP61" s="45"/>
      <c r="CQ61" s="45"/>
      <c r="CR61" s="45"/>
      <c r="CS61" s="45"/>
      <c r="CT61" s="45"/>
      <c r="CU61" s="45"/>
      <c r="CV61" s="45"/>
      <c r="CW61" s="45"/>
      <c r="CX61" s="45"/>
      <c r="CY61" s="45"/>
      <c r="CZ61" s="45"/>
      <c r="DA61" s="45"/>
      <c r="DB61" s="45"/>
      <c r="DC61" s="45"/>
      <c r="DD61" s="45"/>
      <c r="DE61" s="45"/>
      <c r="DF61" s="45"/>
      <c r="DG61" s="45"/>
      <c r="DH61" s="45"/>
      <c r="DI61" s="45"/>
      <c r="DJ61" s="45"/>
      <c r="DK61" s="45"/>
      <c r="DL61" s="45"/>
      <c r="DM61" s="45"/>
      <c r="DN61" s="45"/>
      <c r="DO61" s="45"/>
      <c r="DP61" s="45"/>
      <c r="DQ61" s="45"/>
      <c r="DR61" s="45"/>
      <c r="DS61" s="45"/>
      <c r="DT61" s="45"/>
      <c r="DU61" s="45"/>
      <c r="DV61" s="45"/>
      <c r="DW61" s="45"/>
      <c r="DX61" s="45"/>
      <c r="DY61" s="45"/>
      <c r="DZ61" s="45"/>
      <c r="EA61" s="45"/>
      <c r="EB61" s="45"/>
      <c r="EC61" s="45"/>
      <c r="ED61" s="45"/>
      <c r="EE61" s="45"/>
      <c r="EF61" s="45"/>
      <c r="EG61" s="45"/>
      <c r="EH61" s="45"/>
      <c r="EI61" s="45"/>
      <c r="EJ61" s="45"/>
      <c r="EK61" s="45"/>
      <c r="EL61" s="45"/>
      <c r="EM61" s="45"/>
      <c r="EN61" s="45"/>
      <c r="EO61" s="45"/>
      <c r="EP61" s="45"/>
      <c r="EQ61" s="45"/>
      <c r="ER61" s="45"/>
      <c r="ES61" s="45"/>
      <c r="ET61" s="45"/>
      <c r="EU61" s="45"/>
      <c r="EV61" s="45"/>
    </row>
    <row r="62" spans="1:152" s="50" customFormat="1">
      <c r="A62" s="67" t="s">
        <v>6</v>
      </c>
      <c r="B62" s="1" t="s">
        <v>158</v>
      </c>
      <c r="C62" s="37"/>
      <c r="D62" s="60">
        <f>SUM(D63:D72)</f>
        <v>6192202400</v>
      </c>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row>
    <row r="63" spans="1:152">
      <c r="A63" s="14">
        <v>1</v>
      </c>
      <c r="B63" s="13" t="s">
        <v>148</v>
      </c>
      <c r="C63" s="36"/>
      <c r="D63" s="56">
        <f>4900000000-4444619000</f>
        <v>455381000</v>
      </c>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45"/>
      <c r="CS63" s="45"/>
      <c r="CT63" s="45"/>
      <c r="CU63" s="45"/>
      <c r="CV63" s="45"/>
      <c r="CW63" s="45"/>
      <c r="CX63" s="45"/>
      <c r="CY63" s="45"/>
      <c r="CZ63" s="45"/>
      <c r="DA63" s="45"/>
      <c r="DB63" s="45"/>
      <c r="DC63" s="45"/>
      <c r="DD63" s="45"/>
      <c r="DE63" s="45"/>
      <c r="DF63" s="45"/>
      <c r="DG63" s="45"/>
      <c r="DH63" s="45"/>
      <c r="DI63" s="45"/>
      <c r="DJ63" s="45"/>
      <c r="DK63" s="45"/>
      <c r="DL63" s="45"/>
      <c r="DM63" s="45"/>
      <c r="DN63" s="45"/>
      <c r="DO63" s="45"/>
      <c r="DP63" s="45"/>
      <c r="DQ63" s="45"/>
      <c r="DR63" s="45"/>
      <c r="DS63" s="45"/>
      <c r="DT63" s="45"/>
      <c r="DU63" s="45"/>
      <c r="DV63" s="45"/>
      <c r="DW63" s="45"/>
      <c r="DX63" s="45"/>
      <c r="DY63" s="45"/>
      <c r="DZ63" s="45"/>
      <c r="EA63" s="45"/>
      <c r="EB63" s="45"/>
      <c r="EC63" s="45"/>
      <c r="ED63" s="45"/>
      <c r="EE63" s="45"/>
      <c r="EF63" s="45"/>
      <c r="EG63" s="45"/>
      <c r="EH63" s="45"/>
      <c r="EI63" s="45"/>
      <c r="EJ63" s="45"/>
      <c r="EK63" s="45"/>
      <c r="EL63" s="45"/>
      <c r="EM63" s="45"/>
      <c r="EN63" s="45"/>
      <c r="EO63" s="45"/>
      <c r="EP63" s="45"/>
      <c r="EQ63" s="45"/>
      <c r="ER63" s="45"/>
      <c r="ES63" s="45"/>
      <c r="ET63" s="45"/>
      <c r="EU63" s="45"/>
      <c r="EV63" s="45"/>
    </row>
    <row r="64" spans="1:152">
      <c r="A64" s="14">
        <v>2</v>
      </c>
      <c r="B64" s="53" t="s">
        <v>97</v>
      </c>
      <c r="C64" s="36"/>
      <c r="D64" s="56">
        <f>50000000+4208400+9111000</f>
        <v>63319400</v>
      </c>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c r="AS64" s="45"/>
      <c r="AT64" s="45"/>
      <c r="AU64" s="45"/>
      <c r="AV64" s="45"/>
      <c r="AW64" s="45"/>
      <c r="AX64" s="45"/>
      <c r="AY64" s="45"/>
      <c r="AZ64" s="45"/>
      <c r="BA64" s="45"/>
      <c r="BB64" s="45"/>
      <c r="BC64" s="45"/>
      <c r="BD64" s="45"/>
      <c r="BE64" s="45"/>
      <c r="BF64" s="45"/>
      <c r="BG64" s="45"/>
      <c r="BH64" s="45"/>
      <c r="BI64" s="45"/>
      <c r="BJ64" s="45"/>
      <c r="BK64" s="45"/>
      <c r="BL64" s="45"/>
      <c r="BM64" s="45"/>
      <c r="BN64" s="45"/>
      <c r="BO64" s="45"/>
      <c r="BP64" s="45"/>
      <c r="BQ64" s="45"/>
      <c r="BR64" s="45"/>
      <c r="BS64" s="45"/>
      <c r="BT64" s="45"/>
      <c r="BU64" s="45"/>
      <c r="BV64" s="45"/>
      <c r="BW64" s="45"/>
      <c r="BX64" s="45"/>
      <c r="BY64" s="45"/>
      <c r="BZ64" s="45"/>
      <c r="CA64" s="45"/>
      <c r="CB64" s="45"/>
      <c r="CC64" s="45"/>
      <c r="CD64" s="45"/>
      <c r="CE64" s="45"/>
      <c r="CF64" s="45"/>
      <c r="CG64" s="45"/>
      <c r="CH64" s="45"/>
      <c r="CI64" s="45"/>
      <c r="CJ64" s="45"/>
      <c r="CK64" s="45"/>
      <c r="CL64" s="45"/>
      <c r="CM64" s="45"/>
      <c r="CN64" s="45"/>
      <c r="CO64" s="45"/>
      <c r="CP64" s="45"/>
      <c r="CQ64" s="45"/>
      <c r="CR64" s="45"/>
      <c r="CS64" s="45"/>
      <c r="CT64" s="45"/>
      <c r="CU64" s="45"/>
      <c r="CV64" s="45"/>
      <c r="CW64" s="45"/>
      <c r="CX64" s="45"/>
      <c r="CY64" s="45"/>
      <c r="CZ64" s="45"/>
      <c r="DA64" s="45"/>
      <c r="DB64" s="45"/>
      <c r="DC64" s="45"/>
      <c r="DD64" s="45"/>
      <c r="DE64" s="45"/>
      <c r="DF64" s="45"/>
      <c r="DG64" s="45"/>
      <c r="DH64" s="45"/>
      <c r="DI64" s="45"/>
      <c r="DJ64" s="45"/>
      <c r="DK64" s="45"/>
      <c r="DL64" s="45"/>
      <c r="DM64" s="45"/>
      <c r="DN64" s="45"/>
      <c r="DO64" s="45"/>
      <c r="DP64" s="45"/>
      <c r="DQ64" s="45"/>
      <c r="DR64" s="45"/>
      <c r="DS64" s="45"/>
      <c r="DT64" s="45"/>
      <c r="DU64" s="45"/>
      <c r="DV64" s="45"/>
      <c r="DW64" s="45"/>
      <c r="DX64" s="45"/>
      <c r="DY64" s="45"/>
      <c r="DZ64" s="45"/>
      <c r="EA64" s="45"/>
      <c r="EB64" s="45"/>
      <c r="EC64" s="45"/>
      <c r="ED64" s="45"/>
      <c r="EE64" s="45"/>
      <c r="EF64" s="45"/>
      <c r="EG64" s="45"/>
      <c r="EH64" s="45"/>
      <c r="EI64" s="45"/>
      <c r="EJ64" s="45"/>
      <c r="EK64" s="45"/>
      <c r="EL64" s="45"/>
      <c r="EM64" s="45"/>
      <c r="EN64" s="45"/>
      <c r="EO64" s="45"/>
      <c r="EP64" s="45"/>
      <c r="EQ64" s="45"/>
      <c r="ER64" s="45"/>
      <c r="ES64" s="45"/>
      <c r="ET64" s="45"/>
      <c r="EU64" s="45"/>
      <c r="EV64" s="45"/>
    </row>
    <row r="65" spans="1:152">
      <c r="A65" s="14">
        <v>3</v>
      </c>
      <c r="B65" s="3" t="s">
        <v>60</v>
      </c>
      <c r="C65" s="36"/>
      <c r="D65" s="56">
        <v>1843014000</v>
      </c>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c r="BH65" s="45"/>
      <c r="BI65" s="45"/>
      <c r="BJ65" s="45"/>
      <c r="BK65" s="45"/>
      <c r="BL65" s="45"/>
      <c r="BM65" s="45"/>
      <c r="BN65" s="45"/>
      <c r="BO65" s="45"/>
      <c r="BP65" s="45"/>
      <c r="BQ65" s="45"/>
      <c r="BR65" s="45"/>
      <c r="BS65" s="45"/>
      <c r="BT65" s="45"/>
      <c r="BU65" s="45"/>
      <c r="BV65" s="45"/>
      <c r="BW65" s="45"/>
      <c r="BX65" s="45"/>
      <c r="BY65" s="45"/>
      <c r="BZ65" s="45"/>
      <c r="CA65" s="45"/>
      <c r="CB65" s="45"/>
      <c r="CC65" s="45"/>
      <c r="CD65" s="45"/>
      <c r="CE65" s="45"/>
      <c r="CF65" s="45"/>
      <c r="CG65" s="45"/>
      <c r="CH65" s="45"/>
      <c r="CI65" s="45"/>
      <c r="CJ65" s="45"/>
      <c r="CK65" s="45"/>
      <c r="CL65" s="45"/>
      <c r="CM65" s="45"/>
      <c r="CN65" s="45"/>
      <c r="CO65" s="45"/>
      <c r="CP65" s="45"/>
      <c r="CQ65" s="45"/>
      <c r="CR65" s="45"/>
      <c r="CS65" s="45"/>
      <c r="CT65" s="45"/>
      <c r="CU65" s="45"/>
      <c r="CV65" s="45"/>
      <c r="CW65" s="45"/>
      <c r="CX65" s="45"/>
      <c r="CY65" s="45"/>
      <c r="CZ65" s="45"/>
      <c r="DA65" s="45"/>
      <c r="DB65" s="45"/>
      <c r="DC65" s="45"/>
      <c r="DD65" s="45"/>
      <c r="DE65" s="45"/>
      <c r="DF65" s="45"/>
      <c r="DG65" s="45"/>
      <c r="DH65" s="45"/>
      <c r="DI65" s="45"/>
      <c r="DJ65" s="45"/>
      <c r="DK65" s="45"/>
      <c r="DL65" s="45"/>
      <c r="DM65" s="45"/>
      <c r="DN65" s="45"/>
      <c r="DO65" s="45"/>
      <c r="DP65" s="45"/>
      <c r="DQ65" s="45"/>
      <c r="DR65" s="45"/>
      <c r="DS65" s="45"/>
      <c r="DT65" s="45"/>
      <c r="DU65" s="45"/>
      <c r="DV65" s="45"/>
      <c r="DW65" s="45"/>
      <c r="DX65" s="45"/>
      <c r="DY65" s="45"/>
      <c r="DZ65" s="45"/>
      <c r="EA65" s="45"/>
      <c r="EB65" s="45"/>
      <c r="EC65" s="45"/>
      <c r="ED65" s="45"/>
      <c r="EE65" s="45"/>
      <c r="EF65" s="45"/>
      <c r="EG65" s="45"/>
      <c r="EH65" s="45"/>
      <c r="EI65" s="45"/>
      <c r="EJ65" s="45"/>
      <c r="EK65" s="45"/>
      <c r="EL65" s="45"/>
      <c r="EM65" s="45"/>
      <c r="EN65" s="45"/>
      <c r="EO65" s="45"/>
      <c r="EP65" s="45"/>
      <c r="EQ65" s="45"/>
      <c r="ER65" s="45"/>
      <c r="ES65" s="45"/>
      <c r="ET65" s="45"/>
      <c r="EU65" s="45"/>
      <c r="EV65" s="45"/>
    </row>
    <row r="66" spans="1:152">
      <c r="A66" s="14">
        <v>4</v>
      </c>
      <c r="B66" s="13" t="s">
        <v>61</v>
      </c>
      <c r="C66" s="14"/>
      <c r="D66" s="56">
        <v>331494000</v>
      </c>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c r="EC66" s="45"/>
      <c r="ED66" s="45"/>
      <c r="EE66" s="45"/>
      <c r="EF66" s="45"/>
      <c r="EG66" s="45"/>
      <c r="EH66" s="45"/>
      <c r="EI66" s="45"/>
      <c r="EJ66" s="45"/>
      <c r="EK66" s="45"/>
      <c r="EL66" s="45"/>
      <c r="EM66" s="45"/>
      <c r="EN66" s="45"/>
      <c r="EO66" s="45"/>
      <c r="EP66" s="45"/>
      <c r="EQ66" s="45"/>
      <c r="ER66" s="45"/>
      <c r="ES66" s="45"/>
      <c r="ET66" s="45"/>
      <c r="EU66" s="45"/>
      <c r="EV66" s="45"/>
    </row>
    <row r="67" spans="1:152">
      <c r="A67" s="14">
        <v>5</v>
      </c>
      <c r="B67" s="13" t="s">
        <v>62</v>
      </c>
      <c r="C67" s="36"/>
      <c r="D67" s="56">
        <v>313105000</v>
      </c>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c r="EC67" s="45"/>
      <c r="ED67" s="45"/>
      <c r="EE67" s="45"/>
      <c r="EF67" s="45"/>
      <c r="EG67" s="45"/>
      <c r="EH67" s="45"/>
      <c r="EI67" s="45"/>
      <c r="EJ67" s="45"/>
      <c r="EK67" s="45"/>
      <c r="EL67" s="45"/>
      <c r="EM67" s="45"/>
      <c r="EN67" s="45"/>
      <c r="EO67" s="45"/>
      <c r="EP67" s="45"/>
      <c r="EQ67" s="45"/>
      <c r="ER67" s="45"/>
      <c r="ES67" s="45"/>
      <c r="ET67" s="45"/>
      <c r="EU67" s="45"/>
      <c r="EV67" s="45"/>
    </row>
    <row r="68" spans="1:152">
      <c r="A68" s="14">
        <v>6</v>
      </c>
      <c r="B68" s="51" t="s">
        <v>147</v>
      </c>
      <c r="C68" s="36"/>
      <c r="D68" s="56">
        <v>26581000</v>
      </c>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c r="EC68" s="45"/>
      <c r="ED68" s="45"/>
      <c r="EE68" s="45"/>
      <c r="EF68" s="45"/>
      <c r="EG68" s="45"/>
      <c r="EH68" s="45"/>
      <c r="EI68" s="45"/>
      <c r="EJ68" s="45"/>
      <c r="EK68" s="45"/>
      <c r="EL68" s="45"/>
      <c r="EM68" s="45"/>
      <c r="EN68" s="45"/>
      <c r="EO68" s="45"/>
      <c r="EP68" s="45"/>
      <c r="EQ68" s="45"/>
      <c r="ER68" s="45"/>
      <c r="ES68" s="45"/>
      <c r="ET68" s="45"/>
      <c r="EU68" s="45"/>
      <c r="EV68" s="45"/>
    </row>
    <row r="69" spans="1:152">
      <c r="A69" s="14">
        <v>7</v>
      </c>
      <c r="B69" s="9" t="s">
        <v>146</v>
      </c>
      <c r="C69" s="36"/>
      <c r="D69" s="54">
        <v>2284920000</v>
      </c>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c r="EC69" s="45"/>
      <c r="ED69" s="45"/>
      <c r="EE69" s="45"/>
      <c r="EF69" s="45"/>
      <c r="EG69" s="45"/>
      <c r="EH69" s="45"/>
      <c r="EI69" s="45"/>
      <c r="EJ69" s="45"/>
      <c r="EK69" s="45"/>
      <c r="EL69" s="45"/>
      <c r="EM69" s="45"/>
      <c r="EN69" s="45"/>
      <c r="EO69" s="45"/>
      <c r="EP69" s="45"/>
      <c r="EQ69" s="45"/>
      <c r="ER69" s="45"/>
      <c r="ES69" s="45"/>
      <c r="ET69" s="45"/>
      <c r="EU69" s="45"/>
      <c r="EV69" s="45"/>
    </row>
    <row r="70" spans="1:152">
      <c r="A70" s="14">
        <v>8</v>
      </c>
      <c r="B70" s="9" t="s">
        <v>172</v>
      </c>
      <c r="C70" s="9"/>
      <c r="D70" s="54">
        <v>815388000</v>
      </c>
    </row>
    <row r="71" spans="1:152">
      <c r="A71" s="14">
        <v>9</v>
      </c>
      <c r="B71" s="9" t="s">
        <v>168</v>
      </c>
      <c r="C71" s="9"/>
      <c r="D71" s="54">
        <v>28000000</v>
      </c>
    </row>
    <row r="72" spans="1:152" ht="31.5">
      <c r="A72" s="14">
        <v>10</v>
      </c>
      <c r="B72" s="9" t="s">
        <v>169</v>
      </c>
      <c r="C72" s="9"/>
      <c r="D72" s="54">
        <v>31000000</v>
      </c>
    </row>
    <row r="73" spans="1:152" s="50" customFormat="1">
      <c r="A73" s="15" t="s">
        <v>3</v>
      </c>
      <c r="B73" s="11" t="s">
        <v>170</v>
      </c>
      <c r="C73" s="67"/>
      <c r="D73" s="59">
        <v>38236503000</v>
      </c>
    </row>
    <row r="74" spans="1:152" s="50" customFormat="1">
      <c r="A74" s="15" t="s">
        <v>13</v>
      </c>
      <c r="B74" s="71" t="s">
        <v>159</v>
      </c>
      <c r="C74" s="71"/>
      <c r="D74" s="59">
        <f>D75+D76+D79+D80+D81+D82+D83+D137</f>
        <v>88532115789</v>
      </c>
    </row>
    <row r="75" spans="1:152" s="50" customFormat="1">
      <c r="A75" s="15" t="s">
        <v>5</v>
      </c>
      <c r="B75" s="71" t="s">
        <v>162</v>
      </c>
      <c r="C75" s="71"/>
      <c r="D75" s="59">
        <f>4071299000+1971000000</f>
        <v>6042299000</v>
      </c>
    </row>
    <row r="76" spans="1:152" s="50" customFormat="1">
      <c r="A76" s="15" t="s">
        <v>6</v>
      </c>
      <c r="B76" s="71" t="s">
        <v>164</v>
      </c>
      <c r="C76" s="71"/>
      <c r="D76" s="59">
        <f>SUM(D77:D78)</f>
        <v>235192150</v>
      </c>
    </row>
    <row r="77" spans="1:152">
      <c r="A77" s="41">
        <v>1</v>
      </c>
      <c r="B77" s="9" t="s">
        <v>163</v>
      </c>
      <c r="C77" s="2">
        <v>8005608</v>
      </c>
      <c r="D77" s="54">
        <v>163000000</v>
      </c>
    </row>
    <row r="78" spans="1:152" s="50" customFormat="1">
      <c r="A78" s="41">
        <v>2</v>
      </c>
      <c r="B78" s="3" t="s">
        <v>112</v>
      </c>
      <c r="C78" s="2">
        <v>7932374</v>
      </c>
      <c r="D78" s="54">
        <v>72192150</v>
      </c>
    </row>
    <row r="79" spans="1:152" s="50" customFormat="1">
      <c r="A79" s="10" t="s">
        <v>7</v>
      </c>
      <c r="B79" s="71" t="s">
        <v>160</v>
      </c>
      <c r="C79" s="10"/>
      <c r="D79" s="60">
        <v>23473400000</v>
      </c>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c r="AT79" s="49"/>
      <c r="AU79" s="49"/>
      <c r="AV79" s="49"/>
      <c r="AW79" s="49"/>
      <c r="AX79" s="49"/>
      <c r="AY79" s="49"/>
      <c r="AZ79" s="49"/>
      <c r="BA79" s="49"/>
      <c r="BB79" s="49"/>
      <c r="BC79" s="49"/>
      <c r="BD79" s="49"/>
      <c r="BE79" s="49"/>
      <c r="BF79" s="49"/>
      <c r="BG79" s="49"/>
      <c r="BH79" s="49"/>
      <c r="BI79" s="49"/>
      <c r="BJ79" s="49"/>
      <c r="BK79" s="49"/>
      <c r="BL79" s="49"/>
      <c r="BM79" s="49"/>
      <c r="BN79" s="49"/>
      <c r="BO79" s="49"/>
      <c r="BP79" s="49"/>
      <c r="BQ79" s="49"/>
      <c r="BR79" s="49"/>
      <c r="BS79" s="49"/>
      <c r="BT79" s="49"/>
      <c r="BU79" s="49"/>
      <c r="BV79" s="49"/>
      <c r="BW79" s="49"/>
      <c r="BX79" s="49"/>
      <c r="BY79" s="49"/>
      <c r="BZ79" s="49"/>
      <c r="CA79" s="49"/>
      <c r="CB79" s="49"/>
      <c r="CC79" s="49"/>
      <c r="CD79" s="49"/>
      <c r="CE79" s="49"/>
      <c r="CF79" s="49"/>
      <c r="CG79" s="49"/>
      <c r="CH79" s="49"/>
      <c r="CI79" s="49"/>
      <c r="CJ79" s="49"/>
      <c r="CK79" s="49"/>
      <c r="CL79" s="49"/>
      <c r="CM79" s="49"/>
      <c r="CN79" s="49"/>
      <c r="CO79" s="49"/>
      <c r="CP79" s="49"/>
      <c r="CQ79" s="49"/>
      <c r="CR79" s="49"/>
      <c r="CS79" s="49"/>
      <c r="CT79" s="49"/>
      <c r="CU79" s="49"/>
      <c r="CV79" s="49"/>
      <c r="CW79" s="49"/>
      <c r="CX79" s="49"/>
      <c r="CY79" s="49"/>
      <c r="CZ79" s="49"/>
      <c r="DA79" s="49"/>
      <c r="DB79" s="49"/>
      <c r="DC79" s="49"/>
      <c r="DD79" s="49"/>
      <c r="DE79" s="49"/>
      <c r="DF79" s="49"/>
      <c r="DG79" s="49"/>
      <c r="DH79" s="49"/>
      <c r="DI79" s="49"/>
      <c r="DJ79" s="49"/>
      <c r="DK79" s="49"/>
      <c r="DL79" s="49"/>
      <c r="DM79" s="49"/>
      <c r="DN79" s="49"/>
      <c r="DO79" s="49"/>
      <c r="DP79" s="49"/>
      <c r="DQ79" s="49"/>
      <c r="DR79" s="49"/>
      <c r="DS79" s="49"/>
      <c r="DT79" s="49"/>
      <c r="DU79" s="49"/>
      <c r="DV79" s="49"/>
      <c r="DW79" s="49"/>
      <c r="DX79" s="49"/>
      <c r="DY79" s="49"/>
      <c r="DZ79" s="49"/>
      <c r="EA79" s="49"/>
      <c r="EB79" s="49"/>
      <c r="EC79" s="49"/>
      <c r="ED79" s="49"/>
      <c r="EE79" s="49"/>
      <c r="EF79" s="49"/>
      <c r="EG79" s="49"/>
      <c r="EH79" s="49"/>
      <c r="EI79" s="49"/>
      <c r="EJ79" s="49"/>
      <c r="EK79" s="49"/>
      <c r="EL79" s="49"/>
      <c r="EM79" s="49"/>
      <c r="EN79" s="49"/>
      <c r="EO79" s="49"/>
      <c r="EP79" s="49"/>
      <c r="EQ79" s="49"/>
      <c r="ER79" s="49"/>
      <c r="ES79" s="49"/>
      <c r="ET79" s="49"/>
      <c r="EU79" s="49"/>
      <c r="EV79" s="49"/>
    </row>
    <row r="80" spans="1:152" s="50" customFormat="1">
      <c r="A80" s="10" t="s">
        <v>151</v>
      </c>
      <c r="B80" s="11" t="s">
        <v>145</v>
      </c>
      <c r="C80" s="61"/>
      <c r="D80" s="60">
        <f>7125287000+5610000000</f>
        <v>12735287000</v>
      </c>
      <c r="E80" s="49"/>
      <c r="F80" s="49"/>
      <c r="G80" s="49"/>
      <c r="H80" s="49"/>
      <c r="I80" s="49"/>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row>
    <row r="81" spans="1:152" s="50" customFormat="1">
      <c r="A81" s="30" t="s">
        <v>152</v>
      </c>
      <c r="B81" s="1" t="s">
        <v>165</v>
      </c>
      <c r="C81" s="31"/>
      <c r="D81" s="60">
        <v>30305270000</v>
      </c>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row>
    <row r="82" spans="1:152" s="50" customFormat="1">
      <c r="A82" s="30" t="s">
        <v>153</v>
      </c>
      <c r="B82" s="1" t="s">
        <v>28</v>
      </c>
      <c r="C82" s="31"/>
      <c r="D82" s="60">
        <v>3360000000</v>
      </c>
      <c r="E82" s="49"/>
      <c r="F82" s="49"/>
      <c r="G82" s="49"/>
      <c r="H82" s="49"/>
      <c r="I82" s="49"/>
      <c r="J82" s="49"/>
      <c r="K82" s="49"/>
      <c r="L82" s="49"/>
      <c r="M82" s="49"/>
      <c r="N82" s="49"/>
      <c r="O82" s="49"/>
      <c r="P82" s="49"/>
      <c r="Q82" s="49"/>
      <c r="R82" s="49"/>
      <c r="S82" s="49"/>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row>
    <row r="83" spans="1:152" s="50" customFormat="1">
      <c r="A83" s="67" t="s">
        <v>154</v>
      </c>
      <c r="B83" s="1" t="s">
        <v>166</v>
      </c>
      <c r="C83" s="33"/>
      <c r="D83" s="60">
        <f>D84+D113</f>
        <v>7461948138</v>
      </c>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c r="EV83" s="49"/>
    </row>
    <row r="84" spans="1:152" s="50" customFormat="1">
      <c r="A84" s="67" t="s">
        <v>4</v>
      </c>
      <c r="B84" s="1" t="s">
        <v>29</v>
      </c>
      <c r="C84" s="33"/>
      <c r="D84" s="60">
        <f>D85+D87+D89+D91+D97+D103+D105+D107+D109+D111</f>
        <v>3017329138</v>
      </c>
      <c r="E84" s="49"/>
      <c r="F84" s="49"/>
      <c r="G84" s="49"/>
      <c r="H84" s="49"/>
      <c r="I84" s="49"/>
      <c r="J84" s="49"/>
      <c r="K84" s="49"/>
      <c r="L84" s="49"/>
      <c r="M84" s="49"/>
      <c r="N84" s="49"/>
      <c r="O84" s="49"/>
      <c r="P84" s="49"/>
      <c r="Q84" s="49"/>
      <c r="R84" s="49"/>
      <c r="S84" s="49"/>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row>
    <row r="85" spans="1:152" s="50" customFormat="1">
      <c r="A85" s="40">
        <v>1</v>
      </c>
      <c r="B85" s="11" t="s">
        <v>30</v>
      </c>
      <c r="C85" s="33"/>
      <c r="D85" s="60">
        <f t="shared" ref="D85" si="0">D86</f>
        <v>38440000</v>
      </c>
      <c r="E85" s="49"/>
      <c r="F85" s="49"/>
      <c r="G85" s="49"/>
      <c r="H85" s="49"/>
      <c r="I85" s="49"/>
      <c r="J85" s="49"/>
      <c r="K85" s="49"/>
      <c r="L85" s="49"/>
      <c r="M85" s="49"/>
      <c r="N85" s="49"/>
      <c r="O85" s="49"/>
      <c r="P85" s="49"/>
      <c r="Q85" s="49"/>
      <c r="R85" s="49"/>
      <c r="S85" s="49"/>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row>
    <row r="86" spans="1:152">
      <c r="A86" s="39"/>
      <c r="B86" s="13" t="s">
        <v>127</v>
      </c>
      <c r="C86" s="27"/>
      <c r="D86" s="56">
        <v>38440000</v>
      </c>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c r="BK86" s="45"/>
      <c r="BL86" s="45"/>
      <c r="BM86" s="45"/>
      <c r="BN86" s="45"/>
      <c r="BO86" s="45"/>
      <c r="BP86" s="45"/>
      <c r="BQ86" s="45"/>
      <c r="BR86" s="45"/>
      <c r="BS86" s="45"/>
      <c r="BT86" s="45"/>
      <c r="BU86" s="45"/>
      <c r="BV86" s="45"/>
      <c r="BW86" s="45"/>
      <c r="BX86" s="45"/>
      <c r="BY86" s="45"/>
      <c r="BZ86" s="45"/>
      <c r="CA86" s="45"/>
      <c r="CB86" s="45"/>
      <c r="CC86" s="45"/>
      <c r="CD86" s="45"/>
      <c r="CE86" s="45"/>
      <c r="CF86" s="45"/>
      <c r="CG86" s="45"/>
      <c r="CH86" s="45"/>
      <c r="CI86" s="45"/>
      <c r="CJ86" s="45"/>
      <c r="CK86" s="45"/>
      <c r="CL86" s="45"/>
      <c r="CM86" s="45"/>
      <c r="CN86" s="45"/>
      <c r="CO86" s="45"/>
      <c r="CP86" s="45"/>
      <c r="CQ86" s="45"/>
      <c r="CR86" s="45"/>
      <c r="CS86" s="45"/>
      <c r="CT86" s="45"/>
      <c r="CU86" s="45"/>
      <c r="CV86" s="45"/>
      <c r="CW86" s="45"/>
      <c r="CX86" s="45"/>
      <c r="CY86" s="45"/>
      <c r="CZ86" s="45"/>
      <c r="DA86" s="45"/>
      <c r="DB86" s="45"/>
      <c r="DC86" s="45"/>
      <c r="DD86" s="45"/>
      <c r="DE86" s="45"/>
      <c r="DF86" s="45"/>
      <c r="DG86" s="45"/>
      <c r="DH86" s="45"/>
      <c r="DI86" s="45"/>
      <c r="DJ86" s="45"/>
      <c r="DK86" s="45"/>
      <c r="DL86" s="45"/>
      <c r="DM86" s="45"/>
      <c r="DN86" s="45"/>
      <c r="DO86" s="45"/>
      <c r="DP86" s="45"/>
      <c r="DQ86" s="45"/>
      <c r="DR86" s="45"/>
      <c r="DS86" s="45"/>
      <c r="DT86" s="45"/>
      <c r="DU86" s="45"/>
      <c r="DV86" s="45"/>
      <c r="DW86" s="45"/>
      <c r="DX86" s="45"/>
      <c r="DY86" s="45"/>
      <c r="DZ86" s="45"/>
      <c r="EA86" s="45"/>
      <c r="EB86" s="45"/>
      <c r="EC86" s="45"/>
      <c r="ED86" s="45"/>
      <c r="EE86" s="45"/>
      <c r="EF86" s="45"/>
      <c r="EG86" s="45"/>
      <c r="EH86" s="45"/>
      <c r="EI86" s="45"/>
      <c r="EJ86" s="45"/>
      <c r="EK86" s="45"/>
      <c r="EL86" s="45"/>
      <c r="EM86" s="45"/>
      <c r="EN86" s="45"/>
      <c r="EO86" s="45"/>
      <c r="EP86" s="45"/>
      <c r="EQ86" s="45"/>
      <c r="ER86" s="45"/>
      <c r="ES86" s="45"/>
      <c r="ET86" s="45"/>
      <c r="EU86" s="45"/>
      <c r="EV86" s="45"/>
    </row>
    <row r="87" spans="1:152" s="50" customFormat="1">
      <c r="A87" s="40">
        <v>2</v>
      </c>
      <c r="B87" s="11" t="s">
        <v>31</v>
      </c>
      <c r="C87" s="33"/>
      <c r="D87" s="60">
        <f t="shared" ref="D87" si="1">D88</f>
        <v>124000000</v>
      </c>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row>
    <row r="88" spans="1:152">
      <c r="A88" s="39"/>
      <c r="B88" s="13" t="s">
        <v>32</v>
      </c>
      <c r="C88" s="27"/>
      <c r="D88" s="56">
        <v>124000000</v>
      </c>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c r="BE88" s="45"/>
      <c r="BF88" s="45"/>
      <c r="BG88" s="45"/>
      <c r="BH88" s="45"/>
      <c r="BI88" s="45"/>
      <c r="BJ88" s="45"/>
      <c r="BK88" s="45"/>
      <c r="BL88" s="45"/>
      <c r="BM88" s="45"/>
      <c r="BN88" s="45"/>
      <c r="BO88" s="45"/>
      <c r="BP88" s="45"/>
      <c r="BQ88" s="45"/>
      <c r="BR88" s="45"/>
      <c r="BS88" s="45"/>
      <c r="BT88" s="45"/>
      <c r="BU88" s="45"/>
      <c r="BV88" s="45"/>
      <c r="BW88" s="45"/>
      <c r="BX88" s="45"/>
      <c r="BY88" s="45"/>
      <c r="BZ88" s="45"/>
      <c r="CA88" s="45"/>
      <c r="CB88" s="45"/>
      <c r="CC88" s="45"/>
      <c r="CD88" s="45"/>
      <c r="CE88" s="45"/>
      <c r="CF88" s="45"/>
      <c r="CG88" s="45"/>
      <c r="CH88" s="45"/>
      <c r="CI88" s="45"/>
      <c r="CJ88" s="45"/>
      <c r="CK88" s="45"/>
      <c r="CL88" s="45"/>
      <c r="CM88" s="45"/>
      <c r="CN88" s="45"/>
      <c r="CO88" s="45"/>
      <c r="CP88" s="45"/>
      <c r="CQ88" s="45"/>
      <c r="CR88" s="45"/>
      <c r="CS88" s="45"/>
      <c r="CT88" s="45"/>
      <c r="CU88" s="45"/>
      <c r="CV88" s="45"/>
      <c r="CW88" s="45"/>
      <c r="CX88" s="45"/>
      <c r="CY88" s="45"/>
      <c r="CZ88" s="45"/>
      <c r="DA88" s="45"/>
      <c r="DB88" s="45"/>
      <c r="DC88" s="45"/>
      <c r="DD88" s="45"/>
      <c r="DE88" s="45"/>
      <c r="DF88" s="45"/>
      <c r="DG88" s="45"/>
      <c r="DH88" s="45"/>
      <c r="DI88" s="45"/>
      <c r="DJ88" s="45"/>
      <c r="DK88" s="45"/>
      <c r="DL88" s="45"/>
      <c r="DM88" s="45"/>
      <c r="DN88" s="45"/>
      <c r="DO88" s="45"/>
      <c r="DP88" s="45"/>
      <c r="DQ88" s="45"/>
      <c r="DR88" s="45"/>
      <c r="DS88" s="45"/>
      <c r="DT88" s="45"/>
      <c r="DU88" s="45"/>
      <c r="DV88" s="45"/>
      <c r="DW88" s="45"/>
      <c r="DX88" s="45"/>
      <c r="DY88" s="45"/>
      <c r="DZ88" s="45"/>
      <c r="EA88" s="45"/>
      <c r="EB88" s="45"/>
      <c r="EC88" s="45"/>
      <c r="ED88" s="45"/>
      <c r="EE88" s="45"/>
      <c r="EF88" s="45"/>
      <c r="EG88" s="45"/>
      <c r="EH88" s="45"/>
      <c r="EI88" s="45"/>
      <c r="EJ88" s="45"/>
      <c r="EK88" s="45"/>
      <c r="EL88" s="45"/>
      <c r="EM88" s="45"/>
      <c r="EN88" s="45"/>
      <c r="EO88" s="45"/>
      <c r="EP88" s="45"/>
      <c r="EQ88" s="45"/>
      <c r="ER88" s="45"/>
      <c r="ES88" s="45"/>
      <c r="ET88" s="45"/>
      <c r="EU88" s="45"/>
      <c r="EV88" s="45"/>
    </row>
    <row r="89" spans="1:152" s="50" customFormat="1">
      <c r="A89" s="40">
        <v>3</v>
      </c>
      <c r="B89" s="11" t="s">
        <v>102</v>
      </c>
      <c r="C89" s="33"/>
      <c r="D89" s="60">
        <f t="shared" ref="D89" si="2">D90</f>
        <v>188259000</v>
      </c>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row>
    <row r="90" spans="1:152">
      <c r="A90" s="39"/>
      <c r="B90" s="13" t="s">
        <v>32</v>
      </c>
      <c r="C90" s="27"/>
      <c r="D90" s="56">
        <v>188259000</v>
      </c>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c r="BH90" s="45"/>
      <c r="BI90" s="45"/>
      <c r="BJ90" s="45"/>
      <c r="BK90" s="45"/>
      <c r="BL90" s="45"/>
      <c r="BM90" s="45"/>
      <c r="BN90" s="45"/>
      <c r="BO90" s="45"/>
      <c r="BP90" s="45"/>
      <c r="BQ90" s="45"/>
      <c r="BR90" s="45"/>
      <c r="BS90" s="45"/>
      <c r="BT90" s="45"/>
      <c r="BU90" s="45"/>
      <c r="BV90" s="45"/>
      <c r="BW90" s="45"/>
      <c r="BX90" s="45"/>
      <c r="BY90" s="45"/>
      <c r="BZ90" s="45"/>
      <c r="CA90" s="45"/>
      <c r="CB90" s="45"/>
      <c r="CC90" s="45"/>
      <c r="CD90" s="45"/>
      <c r="CE90" s="45"/>
      <c r="CF90" s="45"/>
      <c r="CG90" s="45"/>
      <c r="CH90" s="45"/>
      <c r="CI90" s="45"/>
      <c r="CJ90" s="45"/>
      <c r="CK90" s="45"/>
      <c r="CL90" s="45"/>
      <c r="CM90" s="45"/>
      <c r="CN90" s="45"/>
      <c r="CO90" s="45"/>
      <c r="CP90" s="45"/>
      <c r="CQ90" s="45"/>
      <c r="CR90" s="45"/>
      <c r="CS90" s="45"/>
      <c r="CT90" s="45"/>
      <c r="CU90" s="45"/>
      <c r="CV90" s="45"/>
      <c r="CW90" s="45"/>
      <c r="CX90" s="45"/>
      <c r="CY90" s="45"/>
      <c r="CZ90" s="45"/>
      <c r="DA90" s="45"/>
      <c r="DB90" s="45"/>
      <c r="DC90" s="45"/>
      <c r="DD90" s="45"/>
      <c r="DE90" s="45"/>
      <c r="DF90" s="45"/>
      <c r="DG90" s="45"/>
      <c r="DH90" s="45"/>
      <c r="DI90" s="45"/>
      <c r="DJ90" s="45"/>
      <c r="DK90" s="45"/>
      <c r="DL90" s="45"/>
      <c r="DM90" s="45"/>
      <c r="DN90" s="45"/>
      <c r="DO90" s="45"/>
      <c r="DP90" s="45"/>
      <c r="DQ90" s="45"/>
      <c r="DR90" s="45"/>
      <c r="DS90" s="45"/>
      <c r="DT90" s="45"/>
      <c r="DU90" s="45"/>
      <c r="DV90" s="45"/>
      <c r="DW90" s="45"/>
      <c r="DX90" s="45"/>
      <c r="DY90" s="45"/>
      <c r="DZ90" s="45"/>
      <c r="EA90" s="45"/>
      <c r="EB90" s="45"/>
      <c r="EC90" s="45"/>
      <c r="ED90" s="45"/>
      <c r="EE90" s="45"/>
      <c r="EF90" s="45"/>
      <c r="EG90" s="45"/>
      <c r="EH90" s="45"/>
      <c r="EI90" s="45"/>
      <c r="EJ90" s="45"/>
      <c r="EK90" s="45"/>
      <c r="EL90" s="45"/>
      <c r="EM90" s="45"/>
      <c r="EN90" s="45"/>
      <c r="EO90" s="45"/>
      <c r="EP90" s="45"/>
      <c r="EQ90" s="45"/>
      <c r="ER90" s="45"/>
      <c r="ES90" s="45"/>
      <c r="ET90" s="45"/>
      <c r="EU90" s="45"/>
      <c r="EV90" s="45"/>
    </row>
    <row r="91" spans="1:152" s="50" customFormat="1">
      <c r="A91" s="40">
        <v>4</v>
      </c>
      <c r="B91" s="11" t="s">
        <v>33</v>
      </c>
      <c r="C91" s="33"/>
      <c r="D91" s="60">
        <f>SUM(D92:D96)</f>
        <v>824453000</v>
      </c>
      <c r="E91" s="49"/>
      <c r="F91" s="49"/>
      <c r="G91" s="49"/>
      <c r="H91" s="49"/>
      <c r="I91" s="49"/>
      <c r="J91" s="49"/>
      <c r="K91" s="49"/>
      <c r="L91" s="49"/>
      <c r="M91" s="49"/>
      <c r="N91" s="49"/>
      <c r="O91" s="49"/>
      <c r="P91" s="49"/>
      <c r="Q91" s="49"/>
      <c r="R91" s="49"/>
      <c r="S91" s="49"/>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row>
    <row r="92" spans="1:152" s="50" customFormat="1">
      <c r="A92" s="40"/>
      <c r="B92" s="74" t="s">
        <v>132</v>
      </c>
      <c r="C92" s="33"/>
      <c r="D92" s="56">
        <v>317000000</v>
      </c>
      <c r="E92" s="49"/>
      <c r="F92" s="49"/>
      <c r="G92" s="49"/>
      <c r="H92" s="49"/>
      <c r="I92" s="49"/>
      <c r="J92" s="49"/>
      <c r="K92" s="49"/>
      <c r="L92" s="49"/>
      <c r="M92" s="49"/>
      <c r="N92" s="49"/>
      <c r="O92" s="49"/>
      <c r="P92" s="49"/>
      <c r="Q92" s="49"/>
      <c r="R92" s="49"/>
      <c r="S92" s="49"/>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row>
    <row r="93" spans="1:152">
      <c r="A93" s="39"/>
      <c r="B93" s="70" t="s">
        <v>137</v>
      </c>
      <c r="C93" s="27"/>
      <c r="D93" s="56">
        <v>331000000</v>
      </c>
      <c r="E93" s="49"/>
      <c r="F93" s="49"/>
      <c r="G93" s="49"/>
      <c r="H93" s="49"/>
      <c r="I93" s="49"/>
      <c r="J93" s="49"/>
      <c r="K93" s="49"/>
      <c r="L93" s="49"/>
      <c r="M93" s="49"/>
      <c r="N93" s="49"/>
      <c r="O93" s="49"/>
      <c r="P93" s="49"/>
      <c r="Q93" s="49"/>
      <c r="R93" s="49"/>
      <c r="S93" s="49"/>
      <c r="T93" s="49"/>
      <c r="U93" s="49"/>
      <c r="V93" s="49"/>
      <c r="W93" s="49"/>
      <c r="X93" s="49"/>
      <c r="Y93" s="49"/>
      <c r="Z93" s="49"/>
      <c r="AA93" s="49"/>
      <c r="AB93" s="49"/>
      <c r="AC93" s="49"/>
      <c r="AD93" s="49"/>
      <c r="AE93" s="49"/>
      <c r="AF93" s="49"/>
      <c r="AG93" s="49"/>
      <c r="AH93" s="49"/>
      <c r="AI93" s="49"/>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49"/>
      <c r="BR93" s="49"/>
      <c r="BS93" s="49"/>
      <c r="BT93" s="49"/>
      <c r="BU93" s="49"/>
      <c r="BV93" s="49"/>
      <c r="BW93" s="49"/>
      <c r="BX93" s="49"/>
      <c r="BY93" s="49"/>
      <c r="BZ93" s="49"/>
      <c r="CA93" s="49"/>
      <c r="CB93" s="49"/>
      <c r="CC93" s="49"/>
      <c r="CD93" s="49"/>
      <c r="CE93" s="49"/>
      <c r="CF93" s="49"/>
      <c r="CG93" s="49"/>
      <c r="CH93" s="49"/>
      <c r="CI93" s="49"/>
      <c r="CJ93" s="49"/>
      <c r="CK93" s="49"/>
      <c r="CL93" s="49"/>
      <c r="CM93" s="49"/>
      <c r="CN93" s="49"/>
      <c r="CO93" s="49"/>
      <c r="CP93" s="49"/>
      <c r="CQ93" s="49"/>
      <c r="CR93" s="49"/>
      <c r="CS93" s="49"/>
      <c r="CT93" s="49"/>
      <c r="CU93" s="49"/>
      <c r="CV93" s="49"/>
      <c r="CW93" s="49"/>
      <c r="CX93" s="49"/>
      <c r="CY93" s="49"/>
      <c r="CZ93" s="49"/>
      <c r="DA93" s="49"/>
      <c r="DB93" s="49"/>
      <c r="DC93" s="49"/>
      <c r="DD93" s="49"/>
      <c r="DE93" s="49"/>
      <c r="DF93" s="49"/>
      <c r="DG93" s="49"/>
      <c r="DH93" s="49"/>
      <c r="DI93" s="49"/>
      <c r="DJ93" s="49"/>
      <c r="DK93" s="49"/>
      <c r="DL93" s="49"/>
      <c r="DM93" s="49"/>
      <c r="DN93" s="49"/>
      <c r="DO93" s="49"/>
      <c r="DP93" s="49"/>
      <c r="DQ93" s="49"/>
      <c r="DR93" s="49"/>
      <c r="DS93" s="49"/>
      <c r="DT93" s="49"/>
      <c r="DU93" s="49"/>
      <c r="DV93" s="49"/>
      <c r="DW93" s="49"/>
      <c r="DX93" s="49"/>
      <c r="DY93" s="49"/>
      <c r="DZ93" s="49"/>
      <c r="EA93" s="49"/>
      <c r="EB93" s="49"/>
      <c r="EC93" s="49"/>
      <c r="ED93" s="49"/>
      <c r="EE93" s="49"/>
      <c r="EF93" s="49"/>
      <c r="EG93" s="49"/>
      <c r="EH93" s="49"/>
      <c r="EI93" s="49"/>
      <c r="EJ93" s="49"/>
      <c r="EK93" s="49"/>
      <c r="EL93" s="49"/>
      <c r="EM93" s="49"/>
      <c r="EN93" s="49"/>
      <c r="EO93" s="49"/>
      <c r="EP93" s="49"/>
      <c r="EQ93" s="49"/>
      <c r="ER93" s="49"/>
      <c r="ES93" s="49"/>
      <c r="ET93" s="49"/>
      <c r="EU93" s="49"/>
      <c r="EV93" s="49"/>
    </row>
    <row r="94" spans="1:152" ht="31.5">
      <c r="A94" s="39"/>
      <c r="B94" s="70" t="s">
        <v>138</v>
      </c>
      <c r="C94" s="32"/>
      <c r="D94" s="56">
        <v>64000000</v>
      </c>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c r="BH94" s="45"/>
      <c r="BI94" s="45"/>
      <c r="BJ94" s="45"/>
      <c r="BK94" s="45"/>
      <c r="BL94" s="45"/>
      <c r="BM94" s="45"/>
      <c r="BN94" s="45"/>
      <c r="BO94" s="45"/>
      <c r="BP94" s="45"/>
      <c r="BQ94" s="45"/>
      <c r="BR94" s="45"/>
      <c r="BS94" s="45"/>
      <c r="BT94" s="45"/>
      <c r="BU94" s="45"/>
      <c r="BV94" s="45"/>
      <c r="BW94" s="45"/>
      <c r="BX94" s="45"/>
      <c r="BY94" s="45"/>
      <c r="BZ94" s="45"/>
      <c r="CA94" s="45"/>
      <c r="CB94" s="45"/>
      <c r="CC94" s="45"/>
      <c r="CD94" s="45"/>
      <c r="CE94" s="45"/>
      <c r="CF94" s="45"/>
      <c r="CG94" s="45"/>
      <c r="CH94" s="45"/>
      <c r="CI94" s="45"/>
      <c r="CJ94" s="45"/>
      <c r="CK94" s="45"/>
      <c r="CL94" s="45"/>
      <c r="CM94" s="45"/>
      <c r="CN94" s="45"/>
      <c r="CO94" s="45"/>
      <c r="CP94" s="45"/>
      <c r="CQ94" s="45"/>
      <c r="CR94" s="45"/>
      <c r="CS94" s="45"/>
      <c r="CT94" s="45"/>
      <c r="CU94" s="45"/>
      <c r="CV94" s="45"/>
      <c r="CW94" s="45"/>
      <c r="CX94" s="45"/>
      <c r="CY94" s="45"/>
      <c r="CZ94" s="45"/>
      <c r="DA94" s="45"/>
      <c r="DB94" s="45"/>
      <c r="DC94" s="45"/>
      <c r="DD94" s="45"/>
      <c r="DE94" s="45"/>
      <c r="DF94" s="45"/>
      <c r="DG94" s="45"/>
      <c r="DH94" s="45"/>
      <c r="DI94" s="45"/>
      <c r="DJ94" s="45"/>
      <c r="DK94" s="45"/>
      <c r="DL94" s="45"/>
      <c r="DM94" s="45"/>
      <c r="DN94" s="45"/>
      <c r="DO94" s="45"/>
      <c r="DP94" s="45"/>
      <c r="DQ94" s="45"/>
      <c r="DR94" s="45"/>
      <c r="DS94" s="45"/>
      <c r="DT94" s="45"/>
      <c r="DU94" s="45"/>
      <c r="DV94" s="45"/>
      <c r="DW94" s="45"/>
      <c r="DX94" s="45"/>
      <c r="DY94" s="45"/>
      <c r="DZ94" s="45"/>
      <c r="EA94" s="45"/>
      <c r="EB94" s="45"/>
      <c r="EC94" s="45"/>
      <c r="ED94" s="45"/>
      <c r="EE94" s="45"/>
      <c r="EF94" s="45"/>
      <c r="EG94" s="45"/>
      <c r="EH94" s="45"/>
      <c r="EI94" s="45"/>
      <c r="EJ94" s="45"/>
      <c r="EK94" s="45"/>
      <c r="EL94" s="45"/>
      <c r="EM94" s="45"/>
      <c r="EN94" s="45"/>
      <c r="EO94" s="45"/>
      <c r="EP94" s="45"/>
      <c r="EQ94" s="45"/>
      <c r="ER94" s="45"/>
      <c r="ES94" s="45"/>
      <c r="ET94" s="45"/>
      <c r="EU94" s="45"/>
      <c r="EV94" s="45"/>
    </row>
    <row r="95" spans="1:152" ht="47.25">
      <c r="A95" s="39"/>
      <c r="B95" s="70" t="s">
        <v>139</v>
      </c>
      <c r="C95" s="27"/>
      <c r="D95" s="56">
        <v>2453000</v>
      </c>
      <c r="E95" s="49"/>
      <c r="F95" s="49"/>
      <c r="G95" s="49"/>
      <c r="H95" s="49"/>
      <c r="I95" s="49"/>
      <c r="J95" s="49"/>
      <c r="K95" s="49"/>
      <c r="L95" s="49"/>
      <c r="M95" s="49"/>
      <c r="N95" s="49"/>
      <c r="O95" s="49"/>
      <c r="P95" s="49"/>
      <c r="Q95" s="49"/>
      <c r="R95" s="49"/>
      <c r="S95" s="49"/>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row>
    <row r="96" spans="1:152" ht="31.5">
      <c r="A96" s="39"/>
      <c r="B96" s="70" t="s">
        <v>133</v>
      </c>
      <c r="C96" s="27"/>
      <c r="D96" s="56">
        <v>110000000</v>
      </c>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row>
    <row r="97" spans="1:152" s="50" customFormat="1">
      <c r="A97" s="40">
        <v>5</v>
      </c>
      <c r="B97" s="11" t="s">
        <v>35</v>
      </c>
      <c r="C97" s="33"/>
      <c r="D97" s="60">
        <f>SUM(D98:D102)</f>
        <v>379616244</v>
      </c>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row>
    <row r="98" spans="1:152">
      <c r="A98" s="39"/>
      <c r="B98" s="13" t="s">
        <v>34</v>
      </c>
      <c r="C98" s="27"/>
      <c r="D98" s="56">
        <v>35244</v>
      </c>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row>
    <row r="99" spans="1:152">
      <c r="A99" s="41"/>
      <c r="B99" s="13" t="s">
        <v>129</v>
      </c>
      <c r="C99" s="32"/>
      <c r="D99" s="56">
        <v>11800000</v>
      </c>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c r="BE99" s="45"/>
      <c r="BF99" s="45"/>
      <c r="BG99" s="45"/>
      <c r="BH99" s="45"/>
      <c r="BI99" s="45"/>
      <c r="BJ99" s="45"/>
      <c r="BK99" s="45"/>
      <c r="BL99" s="45"/>
      <c r="BM99" s="45"/>
      <c r="BN99" s="45"/>
      <c r="BO99" s="45"/>
      <c r="BP99" s="45"/>
      <c r="BQ99" s="45"/>
      <c r="BR99" s="45"/>
      <c r="BS99" s="45"/>
      <c r="BT99" s="45"/>
      <c r="BU99" s="45"/>
      <c r="BV99" s="45"/>
      <c r="BW99" s="45"/>
      <c r="BX99" s="45"/>
      <c r="BY99" s="45"/>
      <c r="BZ99" s="45"/>
      <c r="CA99" s="45"/>
      <c r="CB99" s="45"/>
      <c r="CC99" s="45"/>
      <c r="CD99" s="45"/>
      <c r="CE99" s="45"/>
      <c r="CF99" s="45"/>
      <c r="CG99" s="45"/>
      <c r="CH99" s="45"/>
      <c r="CI99" s="45"/>
      <c r="CJ99" s="45"/>
      <c r="CK99" s="45"/>
      <c r="CL99" s="45"/>
      <c r="CM99" s="45"/>
      <c r="CN99" s="45"/>
      <c r="CO99" s="45"/>
      <c r="CP99" s="45"/>
      <c r="CQ99" s="45"/>
      <c r="CR99" s="45"/>
      <c r="CS99" s="45"/>
      <c r="CT99" s="45"/>
      <c r="CU99" s="45"/>
      <c r="CV99" s="45"/>
      <c r="CW99" s="45"/>
      <c r="CX99" s="45"/>
      <c r="CY99" s="45"/>
      <c r="CZ99" s="45"/>
      <c r="DA99" s="45"/>
      <c r="DB99" s="45"/>
      <c r="DC99" s="45"/>
      <c r="DD99" s="45"/>
      <c r="DE99" s="45"/>
      <c r="DF99" s="45"/>
      <c r="DG99" s="45"/>
      <c r="DH99" s="45"/>
      <c r="DI99" s="45"/>
      <c r="DJ99" s="45"/>
      <c r="DK99" s="45"/>
      <c r="DL99" s="45"/>
      <c r="DM99" s="45"/>
      <c r="DN99" s="45"/>
      <c r="DO99" s="45"/>
      <c r="DP99" s="45"/>
      <c r="DQ99" s="45"/>
      <c r="DR99" s="45"/>
      <c r="DS99" s="45"/>
      <c r="DT99" s="45"/>
      <c r="DU99" s="45"/>
      <c r="DV99" s="45"/>
      <c r="DW99" s="45"/>
      <c r="DX99" s="45"/>
      <c r="DY99" s="45"/>
      <c r="DZ99" s="45"/>
      <c r="EA99" s="45"/>
      <c r="EB99" s="45"/>
      <c r="EC99" s="45"/>
      <c r="ED99" s="45"/>
      <c r="EE99" s="45"/>
      <c r="EF99" s="45"/>
      <c r="EG99" s="45"/>
      <c r="EH99" s="45"/>
      <c r="EI99" s="45"/>
      <c r="EJ99" s="45"/>
      <c r="EK99" s="45"/>
      <c r="EL99" s="45"/>
      <c r="EM99" s="45"/>
      <c r="EN99" s="45"/>
      <c r="EO99" s="45"/>
      <c r="EP99" s="45"/>
      <c r="EQ99" s="45"/>
      <c r="ER99" s="45"/>
      <c r="ES99" s="45"/>
      <c r="ET99" s="45"/>
      <c r="EU99" s="45"/>
      <c r="EV99" s="45"/>
    </row>
    <row r="100" spans="1:152">
      <c r="A100" s="41"/>
      <c r="B100" s="13" t="s">
        <v>134</v>
      </c>
      <c r="C100" s="32"/>
      <c r="D100" s="56">
        <v>3874000</v>
      </c>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c r="AU100" s="45"/>
      <c r="AV100" s="45"/>
      <c r="AW100" s="45"/>
      <c r="AX100" s="45"/>
      <c r="AY100" s="45"/>
      <c r="AZ100" s="45"/>
      <c r="BA100" s="45"/>
      <c r="BB100" s="45"/>
      <c r="BC100" s="45"/>
      <c r="BD100" s="45"/>
      <c r="BE100" s="45"/>
      <c r="BF100" s="45"/>
      <c r="BG100" s="45"/>
      <c r="BH100" s="45"/>
      <c r="BI100" s="45"/>
      <c r="BJ100" s="45"/>
      <c r="BK100" s="45"/>
      <c r="BL100" s="45"/>
      <c r="BM100" s="45"/>
      <c r="BN100" s="45"/>
      <c r="BO100" s="45"/>
      <c r="BP100" s="45"/>
      <c r="BQ100" s="45"/>
      <c r="BR100" s="45"/>
      <c r="BS100" s="45"/>
      <c r="BT100" s="45"/>
      <c r="BU100" s="45"/>
      <c r="BV100" s="45"/>
      <c r="BW100" s="45"/>
      <c r="BX100" s="45"/>
      <c r="BY100" s="45"/>
      <c r="BZ100" s="45"/>
      <c r="CA100" s="45"/>
      <c r="CB100" s="45"/>
      <c r="CC100" s="45"/>
      <c r="CD100" s="45"/>
      <c r="CE100" s="45"/>
      <c r="CF100" s="45"/>
      <c r="CG100" s="45"/>
      <c r="CH100" s="45"/>
      <c r="CI100" s="45"/>
      <c r="CJ100" s="45"/>
      <c r="CK100" s="45"/>
      <c r="CL100" s="45"/>
      <c r="CM100" s="45"/>
      <c r="CN100" s="45"/>
      <c r="CO100" s="45"/>
      <c r="CP100" s="45"/>
      <c r="CQ100" s="45"/>
      <c r="CR100" s="45"/>
      <c r="CS100" s="45"/>
      <c r="CT100" s="45"/>
      <c r="CU100" s="45"/>
      <c r="CV100" s="45"/>
      <c r="CW100" s="45"/>
      <c r="CX100" s="45"/>
      <c r="CY100" s="45"/>
      <c r="CZ100" s="45"/>
      <c r="DA100" s="45"/>
      <c r="DB100" s="45"/>
      <c r="DC100" s="45"/>
      <c r="DD100" s="45"/>
      <c r="DE100" s="45"/>
      <c r="DF100" s="45"/>
      <c r="DG100" s="45"/>
      <c r="DH100" s="45"/>
      <c r="DI100" s="45"/>
      <c r="DJ100" s="45"/>
      <c r="DK100" s="45"/>
      <c r="DL100" s="45"/>
      <c r="DM100" s="45"/>
      <c r="DN100" s="45"/>
      <c r="DO100" s="45"/>
      <c r="DP100" s="45"/>
      <c r="DQ100" s="45"/>
      <c r="DR100" s="45"/>
      <c r="DS100" s="45"/>
      <c r="DT100" s="45"/>
      <c r="DU100" s="45"/>
      <c r="DV100" s="45"/>
      <c r="DW100" s="45"/>
      <c r="DX100" s="45"/>
      <c r="DY100" s="45"/>
      <c r="DZ100" s="45"/>
      <c r="EA100" s="45"/>
      <c r="EB100" s="45"/>
      <c r="EC100" s="45"/>
      <c r="ED100" s="45"/>
      <c r="EE100" s="45"/>
      <c r="EF100" s="45"/>
      <c r="EG100" s="45"/>
      <c r="EH100" s="45"/>
      <c r="EI100" s="45"/>
      <c r="EJ100" s="45"/>
      <c r="EK100" s="45"/>
      <c r="EL100" s="45"/>
      <c r="EM100" s="45"/>
      <c r="EN100" s="45"/>
      <c r="EO100" s="45"/>
      <c r="EP100" s="45"/>
      <c r="EQ100" s="45"/>
      <c r="ER100" s="45"/>
      <c r="ES100" s="45"/>
      <c r="ET100" s="45"/>
      <c r="EU100" s="45"/>
      <c r="EV100" s="45"/>
    </row>
    <row r="101" spans="1:152">
      <c r="A101" s="41"/>
      <c r="B101" s="57" t="s">
        <v>135</v>
      </c>
      <c r="C101" s="32"/>
      <c r="D101" s="56">
        <v>146468000</v>
      </c>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c r="BJ101" s="45"/>
      <c r="BK101" s="45"/>
      <c r="BL101" s="45"/>
      <c r="BM101" s="45"/>
      <c r="BN101" s="45"/>
      <c r="BO101" s="45"/>
      <c r="BP101" s="45"/>
      <c r="BQ101" s="45"/>
      <c r="BR101" s="45"/>
      <c r="BS101" s="45"/>
      <c r="BT101" s="45"/>
      <c r="BU101" s="45"/>
      <c r="BV101" s="45"/>
      <c r="BW101" s="45"/>
      <c r="BX101" s="45"/>
      <c r="BY101" s="45"/>
      <c r="BZ101" s="45"/>
      <c r="CA101" s="45"/>
      <c r="CB101" s="45"/>
      <c r="CC101" s="45"/>
      <c r="CD101" s="45"/>
      <c r="CE101" s="45"/>
      <c r="CF101" s="45"/>
      <c r="CG101" s="45"/>
      <c r="CH101" s="45"/>
      <c r="CI101" s="45"/>
      <c r="CJ101" s="45"/>
      <c r="CK101" s="45"/>
      <c r="CL101" s="45"/>
      <c r="CM101" s="45"/>
      <c r="CN101" s="45"/>
      <c r="CO101" s="45"/>
      <c r="CP101" s="45"/>
      <c r="CQ101" s="45"/>
      <c r="CR101" s="45"/>
      <c r="CS101" s="45"/>
      <c r="CT101" s="45"/>
      <c r="CU101" s="45"/>
      <c r="CV101" s="45"/>
      <c r="CW101" s="45"/>
      <c r="CX101" s="45"/>
      <c r="CY101" s="45"/>
      <c r="CZ101" s="45"/>
      <c r="DA101" s="45"/>
      <c r="DB101" s="45"/>
      <c r="DC101" s="45"/>
      <c r="DD101" s="45"/>
      <c r="DE101" s="45"/>
      <c r="DF101" s="45"/>
      <c r="DG101" s="45"/>
      <c r="DH101" s="45"/>
      <c r="DI101" s="45"/>
      <c r="DJ101" s="45"/>
      <c r="DK101" s="45"/>
      <c r="DL101" s="45"/>
      <c r="DM101" s="45"/>
      <c r="DN101" s="45"/>
      <c r="DO101" s="45"/>
      <c r="DP101" s="45"/>
      <c r="DQ101" s="45"/>
      <c r="DR101" s="45"/>
      <c r="DS101" s="45"/>
      <c r="DT101" s="45"/>
      <c r="DU101" s="45"/>
      <c r="DV101" s="45"/>
      <c r="DW101" s="45"/>
      <c r="DX101" s="45"/>
      <c r="DY101" s="45"/>
      <c r="DZ101" s="45"/>
      <c r="EA101" s="45"/>
      <c r="EB101" s="45"/>
      <c r="EC101" s="45"/>
      <c r="ED101" s="45"/>
      <c r="EE101" s="45"/>
      <c r="EF101" s="45"/>
      <c r="EG101" s="45"/>
      <c r="EH101" s="45"/>
      <c r="EI101" s="45"/>
      <c r="EJ101" s="45"/>
      <c r="EK101" s="45"/>
      <c r="EL101" s="45"/>
      <c r="EM101" s="45"/>
      <c r="EN101" s="45"/>
      <c r="EO101" s="45"/>
      <c r="EP101" s="45"/>
      <c r="EQ101" s="45"/>
      <c r="ER101" s="45"/>
      <c r="ES101" s="45"/>
      <c r="ET101" s="45"/>
      <c r="EU101" s="45"/>
      <c r="EV101" s="45"/>
    </row>
    <row r="102" spans="1:152">
      <c r="A102" s="41"/>
      <c r="B102" s="13" t="s">
        <v>136</v>
      </c>
      <c r="C102" s="32"/>
      <c r="D102" s="56">
        <v>217439000</v>
      </c>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5"/>
      <c r="BX102" s="45"/>
      <c r="BY102" s="45"/>
      <c r="BZ102" s="45"/>
      <c r="CA102" s="45"/>
      <c r="CB102" s="45"/>
      <c r="CC102" s="45"/>
      <c r="CD102" s="45"/>
      <c r="CE102" s="45"/>
      <c r="CF102" s="45"/>
      <c r="CG102" s="45"/>
      <c r="CH102" s="45"/>
      <c r="CI102" s="45"/>
      <c r="CJ102" s="45"/>
      <c r="CK102" s="45"/>
      <c r="CL102" s="45"/>
      <c r="CM102" s="45"/>
      <c r="CN102" s="45"/>
      <c r="CO102" s="45"/>
      <c r="CP102" s="45"/>
      <c r="CQ102" s="45"/>
      <c r="CR102" s="45"/>
      <c r="CS102" s="45"/>
      <c r="CT102" s="45"/>
      <c r="CU102" s="45"/>
      <c r="CV102" s="45"/>
      <c r="CW102" s="45"/>
      <c r="CX102" s="45"/>
      <c r="CY102" s="45"/>
      <c r="CZ102" s="45"/>
      <c r="DA102" s="45"/>
      <c r="DB102" s="45"/>
      <c r="DC102" s="45"/>
      <c r="DD102" s="45"/>
      <c r="DE102" s="45"/>
      <c r="DF102" s="45"/>
      <c r="DG102" s="45"/>
      <c r="DH102" s="45"/>
      <c r="DI102" s="45"/>
      <c r="DJ102" s="45"/>
      <c r="DK102" s="45"/>
      <c r="DL102" s="45"/>
      <c r="DM102" s="45"/>
      <c r="DN102" s="45"/>
      <c r="DO102" s="45"/>
      <c r="DP102" s="45"/>
      <c r="DQ102" s="45"/>
      <c r="DR102" s="45"/>
      <c r="DS102" s="45"/>
      <c r="DT102" s="45"/>
      <c r="DU102" s="45"/>
      <c r="DV102" s="45"/>
      <c r="DW102" s="45"/>
      <c r="DX102" s="45"/>
      <c r="DY102" s="45"/>
      <c r="DZ102" s="45"/>
      <c r="EA102" s="45"/>
      <c r="EB102" s="45"/>
      <c r="EC102" s="45"/>
      <c r="ED102" s="45"/>
      <c r="EE102" s="45"/>
      <c r="EF102" s="45"/>
      <c r="EG102" s="45"/>
      <c r="EH102" s="45"/>
      <c r="EI102" s="45"/>
      <c r="EJ102" s="45"/>
      <c r="EK102" s="45"/>
      <c r="EL102" s="45"/>
      <c r="EM102" s="45"/>
      <c r="EN102" s="45"/>
      <c r="EO102" s="45"/>
      <c r="EP102" s="45"/>
      <c r="EQ102" s="45"/>
      <c r="ER102" s="45"/>
      <c r="ES102" s="45"/>
      <c r="ET102" s="45"/>
      <c r="EU102" s="45"/>
      <c r="EV102" s="45"/>
    </row>
    <row r="103" spans="1:152" s="50" customFormat="1">
      <c r="A103" s="40">
        <v>6</v>
      </c>
      <c r="B103" s="11" t="s">
        <v>36</v>
      </c>
      <c r="C103" s="33"/>
      <c r="D103" s="60">
        <f t="shared" ref="D103" si="3">D104</f>
        <v>26000000</v>
      </c>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row>
    <row r="104" spans="1:152">
      <c r="A104" s="39"/>
      <c r="B104" s="13" t="s">
        <v>34</v>
      </c>
      <c r="C104" s="27"/>
      <c r="D104" s="56">
        <v>26000000</v>
      </c>
      <c r="E104" s="49"/>
      <c r="F104" s="49"/>
      <c r="G104" s="49"/>
      <c r="H104" s="49"/>
      <c r="I104" s="49"/>
      <c r="J104" s="49"/>
      <c r="K104" s="49"/>
      <c r="L104" s="49"/>
      <c r="M104" s="49"/>
      <c r="N104" s="49"/>
      <c r="O104" s="49"/>
      <c r="P104" s="49"/>
      <c r="Q104" s="49"/>
      <c r="R104" s="49"/>
      <c r="S104" s="49"/>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row>
    <row r="105" spans="1:152" s="50" customFormat="1">
      <c r="A105" s="15">
        <v>7</v>
      </c>
      <c r="B105" s="11" t="s">
        <v>130</v>
      </c>
      <c r="C105" s="33"/>
      <c r="D105" s="60">
        <f t="shared" ref="D105" si="4">D106</f>
        <v>26760894</v>
      </c>
      <c r="E105" s="49"/>
      <c r="F105" s="49"/>
      <c r="G105" s="49"/>
      <c r="H105" s="49"/>
      <c r="I105" s="49"/>
      <c r="J105" s="49"/>
      <c r="K105" s="49"/>
      <c r="L105" s="49"/>
      <c r="M105" s="49"/>
      <c r="N105" s="49"/>
      <c r="O105" s="49"/>
      <c r="P105" s="49"/>
      <c r="Q105" s="49"/>
      <c r="R105" s="49"/>
      <c r="S105" s="49"/>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row>
    <row r="106" spans="1:152">
      <c r="A106" s="39"/>
      <c r="B106" s="13" t="s">
        <v>34</v>
      </c>
      <c r="C106" s="27"/>
      <c r="D106" s="56">
        <v>26760894</v>
      </c>
      <c r="E106" s="49"/>
      <c r="F106" s="49"/>
      <c r="G106" s="49"/>
      <c r="H106" s="49"/>
      <c r="I106" s="49"/>
      <c r="J106" s="49"/>
      <c r="K106" s="49"/>
      <c r="L106" s="49"/>
      <c r="M106" s="49"/>
      <c r="N106" s="49"/>
      <c r="O106" s="49"/>
      <c r="P106" s="49"/>
      <c r="Q106" s="49"/>
      <c r="R106" s="49"/>
      <c r="S106" s="49"/>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row>
    <row r="107" spans="1:152" s="50" customFormat="1">
      <c r="A107" s="15">
        <v>8</v>
      </c>
      <c r="B107" s="11" t="s">
        <v>128</v>
      </c>
      <c r="C107" s="31"/>
      <c r="D107" s="60">
        <f t="shared" ref="D107" si="5">D108</f>
        <v>11800000</v>
      </c>
      <c r="E107" s="49"/>
      <c r="F107" s="49"/>
      <c r="G107" s="49"/>
      <c r="H107" s="49"/>
      <c r="I107" s="49"/>
      <c r="J107" s="49"/>
      <c r="K107" s="49"/>
      <c r="L107" s="49"/>
      <c r="M107" s="49"/>
      <c r="N107" s="49"/>
      <c r="O107" s="49"/>
      <c r="P107" s="49"/>
      <c r="Q107" s="49"/>
      <c r="R107" s="49"/>
      <c r="S107" s="49"/>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row>
    <row r="108" spans="1:152">
      <c r="A108" s="41"/>
      <c r="B108" s="13" t="s">
        <v>129</v>
      </c>
      <c r="C108" s="32"/>
      <c r="D108" s="56">
        <v>11800000</v>
      </c>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c r="BJ108" s="45"/>
      <c r="BK108" s="45"/>
      <c r="BL108" s="45"/>
      <c r="BM108" s="45"/>
      <c r="BN108" s="45"/>
      <c r="BO108" s="45"/>
      <c r="BP108" s="45"/>
      <c r="BQ108" s="45"/>
      <c r="BR108" s="45"/>
      <c r="BS108" s="45"/>
      <c r="BT108" s="45"/>
      <c r="BU108" s="45"/>
      <c r="BV108" s="45"/>
      <c r="BW108" s="45"/>
      <c r="BX108" s="45"/>
      <c r="BY108" s="45"/>
      <c r="BZ108" s="45"/>
      <c r="CA108" s="45"/>
      <c r="CB108" s="45"/>
      <c r="CC108" s="45"/>
      <c r="CD108" s="45"/>
      <c r="CE108" s="45"/>
      <c r="CF108" s="45"/>
      <c r="CG108" s="45"/>
      <c r="CH108" s="45"/>
      <c r="CI108" s="45"/>
      <c r="CJ108" s="45"/>
      <c r="CK108" s="45"/>
      <c r="CL108" s="45"/>
      <c r="CM108" s="45"/>
      <c r="CN108" s="45"/>
      <c r="CO108" s="45"/>
      <c r="CP108" s="45"/>
      <c r="CQ108" s="45"/>
      <c r="CR108" s="45"/>
      <c r="CS108" s="45"/>
      <c r="CT108" s="45"/>
      <c r="CU108" s="45"/>
      <c r="CV108" s="45"/>
      <c r="CW108" s="45"/>
      <c r="CX108" s="45"/>
      <c r="CY108" s="45"/>
      <c r="CZ108" s="45"/>
      <c r="DA108" s="45"/>
      <c r="DB108" s="45"/>
      <c r="DC108" s="45"/>
      <c r="DD108" s="45"/>
      <c r="DE108" s="45"/>
      <c r="DF108" s="45"/>
      <c r="DG108" s="45"/>
      <c r="DH108" s="45"/>
      <c r="DI108" s="45"/>
      <c r="DJ108" s="45"/>
      <c r="DK108" s="45"/>
      <c r="DL108" s="45"/>
      <c r="DM108" s="45"/>
      <c r="DN108" s="45"/>
      <c r="DO108" s="45"/>
      <c r="DP108" s="45"/>
      <c r="DQ108" s="45"/>
      <c r="DR108" s="45"/>
      <c r="DS108" s="45"/>
      <c r="DT108" s="45"/>
      <c r="DU108" s="45"/>
      <c r="DV108" s="45"/>
      <c r="DW108" s="45"/>
      <c r="DX108" s="45"/>
      <c r="DY108" s="45"/>
      <c r="DZ108" s="45"/>
      <c r="EA108" s="45"/>
      <c r="EB108" s="45"/>
      <c r="EC108" s="45"/>
      <c r="ED108" s="45"/>
      <c r="EE108" s="45"/>
      <c r="EF108" s="45"/>
      <c r="EG108" s="45"/>
      <c r="EH108" s="45"/>
      <c r="EI108" s="45"/>
      <c r="EJ108" s="45"/>
      <c r="EK108" s="45"/>
      <c r="EL108" s="45"/>
      <c r="EM108" s="45"/>
      <c r="EN108" s="45"/>
      <c r="EO108" s="45"/>
      <c r="EP108" s="45"/>
      <c r="EQ108" s="45"/>
      <c r="ER108" s="45"/>
      <c r="ES108" s="45"/>
      <c r="ET108" s="45"/>
      <c r="EU108" s="45"/>
      <c r="EV108" s="45"/>
    </row>
    <row r="109" spans="1:152" s="50" customFormat="1">
      <c r="A109" s="15">
        <v>9</v>
      </c>
      <c r="B109" s="11" t="s">
        <v>161</v>
      </c>
      <c r="C109" s="31"/>
      <c r="D109" s="60">
        <f>SUM(D110:D110)</f>
        <v>255000000</v>
      </c>
      <c r="E109" s="49"/>
      <c r="F109" s="49"/>
      <c r="G109" s="49"/>
      <c r="H109" s="49"/>
      <c r="I109" s="49"/>
      <c r="J109" s="49"/>
      <c r="K109" s="49"/>
      <c r="L109" s="49"/>
      <c r="M109" s="49"/>
      <c r="N109" s="49"/>
      <c r="O109" s="49"/>
      <c r="P109" s="49"/>
      <c r="Q109" s="49"/>
      <c r="R109" s="49"/>
      <c r="S109" s="49"/>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row>
    <row r="110" spans="1:152">
      <c r="A110" s="41"/>
      <c r="B110" s="13" t="s">
        <v>131</v>
      </c>
      <c r="C110" s="27"/>
      <c r="D110" s="56">
        <v>255000000</v>
      </c>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c r="BH110" s="45"/>
      <c r="BI110" s="45"/>
      <c r="BJ110" s="45"/>
      <c r="BK110" s="45"/>
      <c r="BL110" s="45"/>
      <c r="BM110" s="45"/>
      <c r="BN110" s="45"/>
      <c r="BO110" s="45"/>
      <c r="BP110" s="45"/>
      <c r="BQ110" s="45"/>
      <c r="BR110" s="45"/>
      <c r="BS110" s="45"/>
      <c r="BT110" s="45"/>
      <c r="BU110" s="45"/>
      <c r="BV110" s="45"/>
      <c r="BW110" s="45"/>
      <c r="BX110" s="45"/>
      <c r="BY110" s="45"/>
      <c r="BZ110" s="45"/>
      <c r="CA110" s="45"/>
      <c r="CB110" s="45"/>
      <c r="CC110" s="45"/>
      <c r="CD110" s="45"/>
      <c r="CE110" s="45"/>
      <c r="CF110" s="45"/>
      <c r="CG110" s="45"/>
      <c r="CH110" s="45"/>
      <c r="CI110" s="45"/>
      <c r="CJ110" s="45"/>
      <c r="CK110" s="45"/>
      <c r="CL110" s="45"/>
      <c r="CM110" s="45"/>
      <c r="CN110" s="45"/>
      <c r="CO110" s="45"/>
      <c r="CP110" s="45"/>
      <c r="CQ110" s="45"/>
      <c r="CR110" s="45"/>
      <c r="CS110" s="45"/>
      <c r="CT110" s="45"/>
      <c r="CU110" s="45"/>
      <c r="CV110" s="45"/>
      <c r="CW110" s="45"/>
      <c r="CX110" s="45"/>
      <c r="CY110" s="45"/>
      <c r="CZ110" s="45"/>
      <c r="DA110" s="45"/>
      <c r="DB110" s="45"/>
      <c r="DC110" s="45"/>
      <c r="DD110" s="45"/>
      <c r="DE110" s="45"/>
      <c r="DF110" s="45"/>
      <c r="DG110" s="45"/>
      <c r="DH110" s="45"/>
      <c r="DI110" s="45"/>
      <c r="DJ110" s="45"/>
      <c r="DK110" s="45"/>
      <c r="DL110" s="45"/>
      <c r="DM110" s="45"/>
      <c r="DN110" s="45"/>
      <c r="DO110" s="45"/>
      <c r="DP110" s="45"/>
      <c r="DQ110" s="45"/>
      <c r="DR110" s="45"/>
      <c r="DS110" s="45"/>
      <c r="DT110" s="45"/>
      <c r="DU110" s="45"/>
      <c r="DV110" s="45"/>
      <c r="DW110" s="45"/>
      <c r="DX110" s="45"/>
      <c r="DY110" s="45"/>
      <c r="DZ110" s="45"/>
      <c r="EA110" s="45"/>
      <c r="EB110" s="45"/>
      <c r="EC110" s="45"/>
      <c r="ED110" s="45"/>
      <c r="EE110" s="45"/>
      <c r="EF110" s="45"/>
      <c r="EG110" s="45"/>
      <c r="EH110" s="45"/>
      <c r="EI110" s="45"/>
      <c r="EJ110" s="45"/>
      <c r="EK110" s="45"/>
      <c r="EL110" s="45"/>
      <c r="EM110" s="45"/>
      <c r="EN110" s="45"/>
      <c r="EO110" s="45"/>
      <c r="EP110" s="45"/>
      <c r="EQ110" s="45"/>
      <c r="ER110" s="45"/>
      <c r="ES110" s="45"/>
      <c r="ET110" s="45"/>
      <c r="EU110" s="45"/>
      <c r="EV110" s="45"/>
    </row>
    <row r="111" spans="1:152" s="50" customFormat="1">
      <c r="A111" s="15">
        <v>10</v>
      </c>
      <c r="B111" s="11" t="s">
        <v>126</v>
      </c>
      <c r="C111" s="33"/>
      <c r="D111" s="60">
        <f t="shared" ref="D111" si="6">D112</f>
        <v>1143000000</v>
      </c>
      <c r="E111" s="49"/>
      <c r="F111" s="49"/>
      <c r="G111" s="49"/>
      <c r="H111" s="49"/>
      <c r="I111" s="49"/>
      <c r="J111" s="49"/>
      <c r="K111" s="49"/>
      <c r="L111" s="49"/>
      <c r="M111" s="49"/>
      <c r="N111" s="49"/>
      <c r="O111" s="49"/>
      <c r="P111" s="49"/>
      <c r="Q111" s="49"/>
      <c r="R111" s="49"/>
      <c r="S111" s="49"/>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row>
    <row r="112" spans="1:152">
      <c r="A112" s="41"/>
      <c r="B112" s="13" t="s">
        <v>178</v>
      </c>
      <c r="C112" s="29"/>
      <c r="D112" s="56">
        <v>1143000000</v>
      </c>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c r="AS112" s="45"/>
      <c r="AT112" s="45"/>
      <c r="AU112" s="45"/>
      <c r="AV112" s="45"/>
      <c r="AW112" s="45"/>
      <c r="AX112" s="45"/>
      <c r="AY112" s="45"/>
      <c r="AZ112" s="45"/>
      <c r="BA112" s="45"/>
      <c r="BB112" s="45"/>
      <c r="BC112" s="45"/>
      <c r="BD112" s="45"/>
      <c r="BE112" s="45"/>
      <c r="BF112" s="45"/>
      <c r="BG112" s="45"/>
      <c r="BH112" s="45"/>
      <c r="BI112" s="45"/>
      <c r="BJ112" s="45"/>
      <c r="BK112" s="45"/>
      <c r="BL112" s="45"/>
      <c r="BM112" s="45"/>
      <c r="BN112" s="45"/>
      <c r="BO112" s="45"/>
      <c r="BP112" s="45"/>
      <c r="BQ112" s="45"/>
      <c r="BR112" s="45"/>
      <c r="BS112" s="45"/>
      <c r="BT112" s="45"/>
      <c r="BU112" s="45"/>
      <c r="BV112" s="45"/>
      <c r="BW112" s="45"/>
      <c r="BX112" s="45"/>
      <c r="BY112" s="45"/>
      <c r="BZ112" s="45"/>
      <c r="CA112" s="45"/>
      <c r="CB112" s="45"/>
      <c r="CC112" s="45"/>
      <c r="CD112" s="45"/>
      <c r="CE112" s="45"/>
      <c r="CF112" s="45"/>
      <c r="CG112" s="45"/>
      <c r="CH112" s="45"/>
      <c r="CI112" s="45"/>
      <c r="CJ112" s="45"/>
      <c r="CK112" s="45"/>
      <c r="CL112" s="45"/>
      <c r="CM112" s="45"/>
      <c r="CN112" s="45"/>
      <c r="CO112" s="45"/>
      <c r="CP112" s="45"/>
      <c r="CQ112" s="45"/>
      <c r="CR112" s="45"/>
      <c r="CS112" s="45"/>
      <c r="CT112" s="45"/>
      <c r="CU112" s="45"/>
      <c r="CV112" s="45"/>
      <c r="CW112" s="45"/>
      <c r="CX112" s="45"/>
      <c r="CY112" s="45"/>
      <c r="CZ112" s="45"/>
      <c r="DA112" s="45"/>
      <c r="DB112" s="45"/>
      <c r="DC112" s="45"/>
      <c r="DD112" s="45"/>
      <c r="DE112" s="45"/>
      <c r="DF112" s="45"/>
      <c r="DG112" s="45"/>
      <c r="DH112" s="45"/>
      <c r="DI112" s="45"/>
      <c r="DJ112" s="45"/>
      <c r="DK112" s="45"/>
      <c r="DL112" s="45"/>
      <c r="DM112" s="45"/>
      <c r="DN112" s="45"/>
      <c r="DO112" s="45"/>
      <c r="DP112" s="45"/>
      <c r="DQ112" s="45"/>
      <c r="DR112" s="45"/>
      <c r="DS112" s="45"/>
      <c r="DT112" s="45"/>
      <c r="DU112" s="45"/>
      <c r="DV112" s="45"/>
      <c r="DW112" s="45"/>
      <c r="DX112" s="45"/>
      <c r="DY112" s="45"/>
      <c r="DZ112" s="45"/>
      <c r="EA112" s="45"/>
      <c r="EB112" s="45"/>
      <c r="EC112" s="45"/>
      <c r="ED112" s="45"/>
      <c r="EE112" s="45"/>
      <c r="EF112" s="45"/>
      <c r="EG112" s="45"/>
      <c r="EH112" s="45"/>
      <c r="EI112" s="45"/>
      <c r="EJ112" s="45"/>
      <c r="EK112" s="45"/>
      <c r="EL112" s="45"/>
      <c r="EM112" s="45"/>
      <c r="EN112" s="45"/>
      <c r="EO112" s="45"/>
      <c r="EP112" s="45"/>
      <c r="EQ112" s="45"/>
      <c r="ER112" s="45"/>
      <c r="ES112" s="45"/>
      <c r="ET112" s="45"/>
      <c r="EU112" s="45"/>
      <c r="EV112" s="45"/>
    </row>
    <row r="113" spans="1:152" s="50" customFormat="1">
      <c r="A113" s="15" t="s">
        <v>8</v>
      </c>
      <c r="B113" s="11" t="s">
        <v>125</v>
      </c>
      <c r="C113" s="24"/>
      <c r="D113" s="60">
        <f>SUM(D114:D136)</f>
        <v>4444619000</v>
      </c>
      <c r="E113" s="49"/>
      <c r="F113" s="49"/>
      <c r="G113" s="49"/>
      <c r="H113" s="49"/>
      <c r="I113" s="49"/>
      <c r="J113" s="49"/>
      <c r="K113" s="49"/>
      <c r="L113" s="49"/>
      <c r="M113" s="49"/>
      <c r="N113" s="49"/>
      <c r="O113" s="49"/>
      <c r="P113" s="49"/>
      <c r="Q113" s="49"/>
      <c r="R113" s="49"/>
      <c r="S113" s="49"/>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c r="DZ113" s="49"/>
      <c r="EA113" s="49"/>
      <c r="EB113" s="49"/>
      <c r="EC113" s="49"/>
      <c r="ED113" s="49"/>
      <c r="EE113" s="49"/>
      <c r="EF113" s="49"/>
      <c r="EG113" s="49"/>
      <c r="EH113" s="49"/>
      <c r="EI113" s="49"/>
      <c r="EJ113" s="49"/>
      <c r="EK113" s="49"/>
      <c r="EL113" s="49"/>
      <c r="EM113" s="49"/>
      <c r="EN113" s="49"/>
      <c r="EO113" s="49"/>
      <c r="EP113" s="49"/>
      <c r="EQ113" s="49"/>
      <c r="ER113" s="49"/>
      <c r="ES113" s="49"/>
      <c r="ET113" s="49"/>
      <c r="EU113" s="49"/>
      <c r="EV113" s="49"/>
    </row>
    <row r="114" spans="1:152">
      <c r="A114" s="14">
        <v>1</v>
      </c>
      <c r="B114" s="42" t="s">
        <v>37</v>
      </c>
      <c r="C114" s="34"/>
      <c r="D114" s="69">
        <v>155536000</v>
      </c>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5"/>
      <c r="BJ114" s="45"/>
      <c r="BK114" s="45"/>
      <c r="BL114" s="45"/>
      <c r="BM114" s="45"/>
      <c r="BN114" s="45"/>
      <c r="BO114" s="45"/>
      <c r="BP114" s="45"/>
      <c r="BQ114" s="45"/>
      <c r="BR114" s="45"/>
      <c r="BS114" s="45"/>
      <c r="BT114" s="45"/>
      <c r="BU114" s="45"/>
      <c r="BV114" s="45"/>
      <c r="BW114" s="45"/>
      <c r="BX114" s="45"/>
      <c r="BY114" s="45"/>
      <c r="BZ114" s="45"/>
      <c r="CA114" s="45"/>
      <c r="CB114" s="45"/>
      <c r="CC114" s="45"/>
      <c r="CD114" s="45"/>
      <c r="CE114" s="45"/>
      <c r="CF114" s="45"/>
      <c r="CG114" s="45"/>
      <c r="CH114" s="45"/>
      <c r="CI114" s="45"/>
      <c r="CJ114" s="45"/>
      <c r="CK114" s="45"/>
      <c r="CL114" s="45"/>
      <c r="CM114" s="45"/>
      <c r="CN114" s="45"/>
      <c r="CO114" s="45"/>
      <c r="CP114" s="45"/>
      <c r="CQ114" s="45"/>
      <c r="CR114" s="45"/>
      <c r="CS114" s="45"/>
      <c r="CT114" s="45"/>
      <c r="CU114" s="45"/>
      <c r="CV114" s="45"/>
      <c r="CW114" s="45"/>
      <c r="CX114" s="45"/>
      <c r="CY114" s="45"/>
      <c r="CZ114" s="45"/>
      <c r="DA114" s="45"/>
      <c r="DB114" s="45"/>
      <c r="DC114" s="45"/>
      <c r="DD114" s="45"/>
      <c r="DE114" s="45"/>
      <c r="DF114" s="45"/>
      <c r="DG114" s="45"/>
      <c r="DH114" s="45"/>
      <c r="DI114" s="45"/>
      <c r="DJ114" s="45"/>
      <c r="DK114" s="45"/>
      <c r="DL114" s="45"/>
      <c r="DM114" s="45"/>
      <c r="DN114" s="45"/>
      <c r="DO114" s="45"/>
      <c r="DP114" s="45"/>
      <c r="DQ114" s="45"/>
      <c r="DR114" s="45"/>
      <c r="DS114" s="45"/>
      <c r="DT114" s="45"/>
      <c r="DU114" s="45"/>
      <c r="DV114" s="45"/>
      <c r="DW114" s="45"/>
      <c r="DX114" s="45"/>
      <c r="DY114" s="45"/>
      <c r="DZ114" s="45"/>
      <c r="EA114" s="45"/>
      <c r="EB114" s="45"/>
      <c r="EC114" s="45"/>
      <c r="ED114" s="45"/>
      <c r="EE114" s="45"/>
      <c r="EF114" s="45"/>
      <c r="EG114" s="45"/>
      <c r="EH114" s="45"/>
      <c r="EI114" s="45"/>
      <c r="EJ114" s="45"/>
      <c r="EK114" s="45"/>
      <c r="EL114" s="45"/>
      <c r="EM114" s="45"/>
      <c r="EN114" s="45"/>
      <c r="EO114" s="45"/>
      <c r="EP114" s="45"/>
      <c r="EQ114" s="45"/>
      <c r="ER114" s="45"/>
      <c r="ES114" s="45"/>
      <c r="ET114" s="45"/>
      <c r="EU114" s="45"/>
      <c r="EV114" s="45"/>
    </row>
    <row r="115" spans="1:152">
      <c r="A115" s="14">
        <v>2</v>
      </c>
      <c r="B115" s="42" t="s">
        <v>38</v>
      </c>
      <c r="C115" s="29"/>
      <c r="D115" s="69">
        <v>214324000</v>
      </c>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5"/>
      <c r="CA115" s="45"/>
      <c r="CB115" s="45"/>
      <c r="CC115" s="45"/>
      <c r="CD115" s="45"/>
      <c r="CE115" s="45"/>
      <c r="CF115" s="45"/>
      <c r="CG115" s="45"/>
      <c r="CH115" s="45"/>
      <c r="CI115" s="45"/>
      <c r="CJ115" s="45"/>
      <c r="CK115" s="45"/>
      <c r="CL115" s="45"/>
      <c r="CM115" s="45"/>
      <c r="CN115" s="45"/>
      <c r="CO115" s="45"/>
      <c r="CP115" s="45"/>
      <c r="CQ115" s="45"/>
      <c r="CR115" s="45"/>
      <c r="CS115" s="45"/>
      <c r="CT115" s="45"/>
      <c r="CU115" s="45"/>
      <c r="CV115" s="45"/>
      <c r="CW115" s="45"/>
      <c r="CX115" s="45"/>
      <c r="CY115" s="45"/>
      <c r="CZ115" s="45"/>
      <c r="DA115" s="45"/>
      <c r="DB115" s="45"/>
      <c r="DC115" s="45"/>
      <c r="DD115" s="45"/>
      <c r="DE115" s="45"/>
      <c r="DF115" s="45"/>
      <c r="DG115" s="45"/>
      <c r="DH115" s="45"/>
      <c r="DI115" s="45"/>
      <c r="DJ115" s="45"/>
      <c r="DK115" s="45"/>
      <c r="DL115" s="45"/>
      <c r="DM115" s="45"/>
      <c r="DN115" s="45"/>
      <c r="DO115" s="45"/>
      <c r="DP115" s="45"/>
      <c r="DQ115" s="45"/>
      <c r="DR115" s="45"/>
      <c r="DS115" s="45"/>
      <c r="DT115" s="45"/>
      <c r="DU115" s="45"/>
      <c r="DV115" s="45"/>
      <c r="DW115" s="45"/>
      <c r="DX115" s="45"/>
      <c r="DY115" s="45"/>
      <c r="DZ115" s="45"/>
      <c r="EA115" s="45"/>
      <c r="EB115" s="45"/>
      <c r="EC115" s="45"/>
      <c r="ED115" s="45"/>
      <c r="EE115" s="45"/>
      <c r="EF115" s="45"/>
      <c r="EG115" s="45"/>
      <c r="EH115" s="45"/>
      <c r="EI115" s="45"/>
      <c r="EJ115" s="45"/>
      <c r="EK115" s="45"/>
      <c r="EL115" s="45"/>
      <c r="EM115" s="45"/>
      <c r="EN115" s="45"/>
      <c r="EO115" s="45"/>
      <c r="EP115" s="45"/>
      <c r="EQ115" s="45"/>
      <c r="ER115" s="45"/>
      <c r="ES115" s="45"/>
      <c r="ET115" s="45"/>
      <c r="EU115" s="45"/>
      <c r="EV115" s="45"/>
    </row>
    <row r="116" spans="1:152">
      <c r="A116" s="14">
        <v>3</v>
      </c>
      <c r="B116" s="42" t="s">
        <v>39</v>
      </c>
      <c r="C116" s="29"/>
      <c r="D116" s="69">
        <v>233353000</v>
      </c>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c r="BH116" s="45"/>
      <c r="BI116" s="45"/>
      <c r="BJ116" s="45"/>
      <c r="BK116" s="45"/>
      <c r="BL116" s="45"/>
      <c r="BM116" s="45"/>
      <c r="BN116" s="45"/>
      <c r="BO116" s="45"/>
      <c r="BP116" s="45"/>
      <c r="BQ116" s="45"/>
      <c r="BR116" s="45"/>
      <c r="BS116" s="45"/>
      <c r="BT116" s="45"/>
      <c r="BU116" s="45"/>
      <c r="BV116" s="45"/>
      <c r="BW116" s="45"/>
      <c r="BX116" s="45"/>
      <c r="BY116" s="45"/>
      <c r="BZ116" s="45"/>
      <c r="CA116" s="45"/>
      <c r="CB116" s="45"/>
      <c r="CC116" s="45"/>
      <c r="CD116" s="45"/>
      <c r="CE116" s="45"/>
      <c r="CF116" s="45"/>
      <c r="CG116" s="45"/>
      <c r="CH116" s="45"/>
      <c r="CI116" s="45"/>
      <c r="CJ116" s="45"/>
      <c r="CK116" s="45"/>
      <c r="CL116" s="45"/>
      <c r="CM116" s="45"/>
      <c r="CN116" s="45"/>
      <c r="CO116" s="45"/>
      <c r="CP116" s="45"/>
      <c r="CQ116" s="45"/>
      <c r="CR116" s="45"/>
      <c r="CS116" s="45"/>
      <c r="CT116" s="45"/>
      <c r="CU116" s="45"/>
      <c r="CV116" s="45"/>
      <c r="CW116" s="45"/>
      <c r="CX116" s="45"/>
      <c r="CY116" s="45"/>
      <c r="CZ116" s="45"/>
      <c r="DA116" s="45"/>
      <c r="DB116" s="45"/>
      <c r="DC116" s="45"/>
      <c r="DD116" s="45"/>
      <c r="DE116" s="45"/>
      <c r="DF116" s="45"/>
      <c r="DG116" s="45"/>
      <c r="DH116" s="45"/>
      <c r="DI116" s="45"/>
      <c r="DJ116" s="45"/>
      <c r="DK116" s="45"/>
      <c r="DL116" s="45"/>
      <c r="DM116" s="45"/>
      <c r="DN116" s="45"/>
      <c r="DO116" s="45"/>
      <c r="DP116" s="45"/>
      <c r="DQ116" s="45"/>
      <c r="DR116" s="45"/>
      <c r="DS116" s="45"/>
      <c r="DT116" s="45"/>
      <c r="DU116" s="45"/>
      <c r="DV116" s="45"/>
      <c r="DW116" s="45"/>
      <c r="DX116" s="45"/>
      <c r="DY116" s="45"/>
      <c r="DZ116" s="45"/>
      <c r="EA116" s="45"/>
      <c r="EB116" s="45"/>
      <c r="EC116" s="45"/>
      <c r="ED116" s="45"/>
      <c r="EE116" s="45"/>
      <c r="EF116" s="45"/>
      <c r="EG116" s="45"/>
      <c r="EH116" s="45"/>
      <c r="EI116" s="45"/>
      <c r="EJ116" s="45"/>
      <c r="EK116" s="45"/>
      <c r="EL116" s="45"/>
      <c r="EM116" s="45"/>
      <c r="EN116" s="45"/>
      <c r="EO116" s="45"/>
      <c r="EP116" s="45"/>
      <c r="EQ116" s="45"/>
      <c r="ER116" s="45"/>
      <c r="ES116" s="45"/>
      <c r="ET116" s="45"/>
      <c r="EU116" s="45"/>
      <c r="EV116" s="45"/>
    </row>
    <row r="117" spans="1:152">
      <c r="A117" s="14">
        <v>4</v>
      </c>
      <c r="B117" s="42" t="s">
        <v>40</v>
      </c>
      <c r="C117" s="29"/>
      <c r="D117" s="69">
        <v>176071000</v>
      </c>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5"/>
      <c r="CA117" s="45"/>
      <c r="CB117" s="45"/>
      <c r="CC117" s="45"/>
      <c r="CD117" s="45"/>
      <c r="CE117" s="45"/>
      <c r="CF117" s="45"/>
      <c r="CG117" s="45"/>
      <c r="CH117" s="45"/>
      <c r="CI117" s="45"/>
      <c r="CJ117" s="45"/>
      <c r="CK117" s="45"/>
      <c r="CL117" s="45"/>
      <c r="CM117" s="45"/>
      <c r="CN117" s="45"/>
      <c r="CO117" s="45"/>
      <c r="CP117" s="45"/>
      <c r="CQ117" s="45"/>
      <c r="CR117" s="45"/>
      <c r="CS117" s="45"/>
      <c r="CT117" s="45"/>
      <c r="CU117" s="45"/>
      <c r="CV117" s="45"/>
      <c r="CW117" s="45"/>
      <c r="CX117" s="45"/>
      <c r="CY117" s="45"/>
      <c r="CZ117" s="45"/>
      <c r="DA117" s="45"/>
      <c r="DB117" s="45"/>
      <c r="DC117" s="45"/>
      <c r="DD117" s="45"/>
      <c r="DE117" s="45"/>
      <c r="DF117" s="45"/>
      <c r="DG117" s="45"/>
      <c r="DH117" s="45"/>
      <c r="DI117" s="45"/>
      <c r="DJ117" s="45"/>
      <c r="DK117" s="45"/>
      <c r="DL117" s="45"/>
      <c r="DM117" s="45"/>
      <c r="DN117" s="45"/>
      <c r="DO117" s="45"/>
      <c r="DP117" s="45"/>
      <c r="DQ117" s="45"/>
      <c r="DR117" s="45"/>
      <c r="DS117" s="45"/>
      <c r="DT117" s="45"/>
      <c r="DU117" s="45"/>
      <c r="DV117" s="45"/>
      <c r="DW117" s="45"/>
      <c r="DX117" s="45"/>
      <c r="DY117" s="45"/>
      <c r="DZ117" s="45"/>
      <c r="EA117" s="45"/>
      <c r="EB117" s="45"/>
      <c r="EC117" s="45"/>
      <c r="ED117" s="45"/>
      <c r="EE117" s="45"/>
      <c r="EF117" s="45"/>
      <c r="EG117" s="45"/>
      <c r="EH117" s="45"/>
      <c r="EI117" s="45"/>
      <c r="EJ117" s="45"/>
      <c r="EK117" s="45"/>
      <c r="EL117" s="45"/>
      <c r="EM117" s="45"/>
      <c r="EN117" s="45"/>
      <c r="EO117" s="45"/>
      <c r="EP117" s="45"/>
      <c r="EQ117" s="45"/>
      <c r="ER117" s="45"/>
      <c r="ES117" s="45"/>
      <c r="ET117" s="45"/>
      <c r="EU117" s="45"/>
      <c r="EV117" s="45"/>
    </row>
    <row r="118" spans="1:152">
      <c r="A118" s="14">
        <v>5</v>
      </c>
      <c r="B118" s="42" t="s">
        <v>41</v>
      </c>
      <c r="C118" s="29"/>
      <c r="D118" s="69">
        <v>168482000</v>
      </c>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c r="BA118" s="45"/>
      <c r="BB118" s="45"/>
      <c r="BC118" s="45"/>
      <c r="BD118" s="45"/>
      <c r="BE118" s="45"/>
      <c r="BF118" s="45"/>
      <c r="BG118" s="45"/>
      <c r="BH118" s="45"/>
      <c r="BI118" s="45"/>
      <c r="BJ118" s="45"/>
      <c r="BK118" s="45"/>
      <c r="BL118" s="45"/>
      <c r="BM118" s="45"/>
      <c r="BN118" s="45"/>
      <c r="BO118" s="45"/>
      <c r="BP118" s="45"/>
      <c r="BQ118" s="45"/>
      <c r="BR118" s="45"/>
      <c r="BS118" s="45"/>
      <c r="BT118" s="45"/>
      <c r="BU118" s="45"/>
      <c r="BV118" s="45"/>
      <c r="BW118" s="45"/>
      <c r="BX118" s="45"/>
      <c r="BY118" s="45"/>
      <c r="BZ118" s="45"/>
      <c r="CA118" s="45"/>
      <c r="CB118" s="45"/>
      <c r="CC118" s="45"/>
      <c r="CD118" s="45"/>
      <c r="CE118" s="45"/>
      <c r="CF118" s="45"/>
      <c r="CG118" s="45"/>
      <c r="CH118" s="45"/>
      <c r="CI118" s="45"/>
      <c r="CJ118" s="45"/>
      <c r="CK118" s="45"/>
      <c r="CL118" s="45"/>
      <c r="CM118" s="45"/>
      <c r="CN118" s="45"/>
      <c r="CO118" s="45"/>
      <c r="CP118" s="45"/>
      <c r="CQ118" s="45"/>
      <c r="CR118" s="45"/>
      <c r="CS118" s="45"/>
      <c r="CT118" s="45"/>
      <c r="CU118" s="45"/>
      <c r="CV118" s="45"/>
      <c r="CW118" s="45"/>
      <c r="CX118" s="45"/>
      <c r="CY118" s="45"/>
      <c r="CZ118" s="45"/>
      <c r="DA118" s="45"/>
      <c r="DB118" s="45"/>
      <c r="DC118" s="45"/>
      <c r="DD118" s="45"/>
      <c r="DE118" s="45"/>
      <c r="DF118" s="45"/>
      <c r="DG118" s="45"/>
      <c r="DH118" s="45"/>
      <c r="DI118" s="45"/>
      <c r="DJ118" s="45"/>
      <c r="DK118" s="45"/>
      <c r="DL118" s="45"/>
      <c r="DM118" s="45"/>
      <c r="DN118" s="45"/>
      <c r="DO118" s="45"/>
      <c r="DP118" s="45"/>
      <c r="DQ118" s="45"/>
      <c r="DR118" s="45"/>
      <c r="DS118" s="45"/>
      <c r="DT118" s="45"/>
      <c r="DU118" s="45"/>
      <c r="DV118" s="45"/>
      <c r="DW118" s="45"/>
      <c r="DX118" s="45"/>
      <c r="DY118" s="45"/>
      <c r="DZ118" s="45"/>
      <c r="EA118" s="45"/>
      <c r="EB118" s="45"/>
      <c r="EC118" s="45"/>
      <c r="ED118" s="45"/>
      <c r="EE118" s="45"/>
      <c r="EF118" s="45"/>
      <c r="EG118" s="45"/>
      <c r="EH118" s="45"/>
      <c r="EI118" s="45"/>
      <c r="EJ118" s="45"/>
      <c r="EK118" s="45"/>
      <c r="EL118" s="45"/>
      <c r="EM118" s="45"/>
      <c r="EN118" s="45"/>
      <c r="EO118" s="45"/>
      <c r="EP118" s="45"/>
      <c r="EQ118" s="45"/>
      <c r="ER118" s="45"/>
      <c r="ES118" s="45"/>
      <c r="ET118" s="45"/>
      <c r="EU118" s="45"/>
      <c r="EV118" s="45"/>
    </row>
    <row r="119" spans="1:152">
      <c r="A119" s="14">
        <v>6</v>
      </c>
      <c r="B119" s="42" t="s">
        <v>42</v>
      </c>
      <c r="C119" s="29"/>
      <c r="D119" s="69">
        <v>233637000</v>
      </c>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5"/>
      <c r="CA119" s="45"/>
      <c r="CB119" s="45"/>
      <c r="CC119" s="45"/>
      <c r="CD119" s="45"/>
      <c r="CE119" s="45"/>
      <c r="CF119" s="45"/>
      <c r="CG119" s="45"/>
      <c r="CH119" s="45"/>
      <c r="CI119" s="45"/>
      <c r="CJ119" s="45"/>
      <c r="CK119" s="45"/>
      <c r="CL119" s="45"/>
      <c r="CM119" s="45"/>
      <c r="CN119" s="45"/>
      <c r="CO119" s="45"/>
      <c r="CP119" s="45"/>
      <c r="CQ119" s="45"/>
      <c r="CR119" s="45"/>
      <c r="CS119" s="45"/>
      <c r="CT119" s="45"/>
      <c r="CU119" s="45"/>
      <c r="CV119" s="45"/>
      <c r="CW119" s="45"/>
      <c r="CX119" s="45"/>
      <c r="CY119" s="45"/>
      <c r="CZ119" s="45"/>
      <c r="DA119" s="45"/>
      <c r="DB119" s="45"/>
      <c r="DC119" s="45"/>
      <c r="DD119" s="45"/>
      <c r="DE119" s="45"/>
      <c r="DF119" s="45"/>
      <c r="DG119" s="45"/>
      <c r="DH119" s="45"/>
      <c r="DI119" s="45"/>
      <c r="DJ119" s="45"/>
      <c r="DK119" s="45"/>
      <c r="DL119" s="45"/>
      <c r="DM119" s="45"/>
      <c r="DN119" s="45"/>
      <c r="DO119" s="45"/>
      <c r="DP119" s="45"/>
      <c r="DQ119" s="45"/>
      <c r="DR119" s="45"/>
      <c r="DS119" s="45"/>
      <c r="DT119" s="45"/>
      <c r="DU119" s="45"/>
      <c r="DV119" s="45"/>
      <c r="DW119" s="45"/>
      <c r="DX119" s="45"/>
      <c r="DY119" s="45"/>
      <c r="DZ119" s="45"/>
      <c r="EA119" s="45"/>
      <c r="EB119" s="45"/>
      <c r="EC119" s="45"/>
      <c r="ED119" s="45"/>
      <c r="EE119" s="45"/>
      <c r="EF119" s="45"/>
      <c r="EG119" s="45"/>
      <c r="EH119" s="45"/>
      <c r="EI119" s="45"/>
      <c r="EJ119" s="45"/>
      <c r="EK119" s="45"/>
      <c r="EL119" s="45"/>
      <c r="EM119" s="45"/>
      <c r="EN119" s="45"/>
      <c r="EO119" s="45"/>
      <c r="EP119" s="45"/>
      <c r="EQ119" s="45"/>
      <c r="ER119" s="45"/>
      <c r="ES119" s="45"/>
      <c r="ET119" s="45"/>
      <c r="EU119" s="45"/>
      <c r="EV119" s="45"/>
    </row>
    <row r="120" spans="1:152">
      <c r="A120" s="14">
        <v>7</v>
      </c>
      <c r="B120" s="42" t="s">
        <v>43</v>
      </c>
      <c r="C120" s="35"/>
      <c r="D120" s="69">
        <v>251265000</v>
      </c>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c r="BH120" s="45"/>
      <c r="BI120" s="45"/>
      <c r="BJ120" s="45"/>
      <c r="BK120" s="45"/>
      <c r="BL120" s="45"/>
      <c r="BM120" s="45"/>
      <c r="BN120" s="45"/>
      <c r="BO120" s="45"/>
      <c r="BP120" s="45"/>
      <c r="BQ120" s="45"/>
      <c r="BR120" s="45"/>
      <c r="BS120" s="45"/>
      <c r="BT120" s="45"/>
      <c r="BU120" s="45"/>
      <c r="BV120" s="45"/>
      <c r="BW120" s="45"/>
      <c r="BX120" s="45"/>
      <c r="BY120" s="45"/>
      <c r="BZ120" s="45"/>
      <c r="CA120" s="45"/>
      <c r="CB120" s="45"/>
      <c r="CC120" s="45"/>
      <c r="CD120" s="45"/>
      <c r="CE120" s="45"/>
      <c r="CF120" s="45"/>
      <c r="CG120" s="45"/>
      <c r="CH120" s="45"/>
      <c r="CI120" s="45"/>
      <c r="CJ120" s="45"/>
      <c r="CK120" s="45"/>
      <c r="CL120" s="45"/>
      <c r="CM120" s="45"/>
      <c r="CN120" s="45"/>
      <c r="CO120" s="45"/>
      <c r="CP120" s="45"/>
      <c r="CQ120" s="45"/>
      <c r="CR120" s="45"/>
      <c r="CS120" s="45"/>
      <c r="CT120" s="45"/>
      <c r="CU120" s="45"/>
      <c r="CV120" s="45"/>
      <c r="CW120" s="45"/>
      <c r="CX120" s="45"/>
      <c r="CY120" s="45"/>
      <c r="CZ120" s="45"/>
      <c r="DA120" s="45"/>
      <c r="DB120" s="45"/>
      <c r="DC120" s="45"/>
      <c r="DD120" s="45"/>
      <c r="DE120" s="45"/>
      <c r="DF120" s="45"/>
      <c r="DG120" s="45"/>
      <c r="DH120" s="45"/>
      <c r="DI120" s="45"/>
      <c r="DJ120" s="45"/>
      <c r="DK120" s="45"/>
      <c r="DL120" s="45"/>
      <c r="DM120" s="45"/>
      <c r="DN120" s="45"/>
      <c r="DO120" s="45"/>
      <c r="DP120" s="45"/>
      <c r="DQ120" s="45"/>
      <c r="DR120" s="45"/>
      <c r="DS120" s="45"/>
      <c r="DT120" s="45"/>
      <c r="DU120" s="45"/>
      <c r="DV120" s="45"/>
      <c r="DW120" s="45"/>
      <c r="DX120" s="45"/>
      <c r="DY120" s="45"/>
      <c r="DZ120" s="45"/>
      <c r="EA120" s="45"/>
      <c r="EB120" s="45"/>
      <c r="EC120" s="45"/>
      <c r="ED120" s="45"/>
      <c r="EE120" s="45"/>
      <c r="EF120" s="45"/>
      <c r="EG120" s="45"/>
      <c r="EH120" s="45"/>
      <c r="EI120" s="45"/>
      <c r="EJ120" s="45"/>
      <c r="EK120" s="45"/>
      <c r="EL120" s="45"/>
      <c r="EM120" s="45"/>
      <c r="EN120" s="45"/>
      <c r="EO120" s="45"/>
      <c r="EP120" s="45"/>
      <c r="EQ120" s="45"/>
      <c r="ER120" s="45"/>
      <c r="ES120" s="45"/>
      <c r="ET120" s="45"/>
      <c r="EU120" s="45"/>
      <c r="EV120" s="45"/>
    </row>
    <row r="121" spans="1:152">
      <c r="A121" s="14">
        <v>8</v>
      </c>
      <c r="B121" s="42" t="s">
        <v>44</v>
      </c>
      <c r="C121" s="35"/>
      <c r="D121" s="69">
        <v>240150000</v>
      </c>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5"/>
      <c r="CA121" s="45"/>
      <c r="CB121" s="45"/>
      <c r="CC121" s="45"/>
      <c r="CD121" s="45"/>
      <c r="CE121" s="45"/>
      <c r="CF121" s="45"/>
      <c r="CG121" s="45"/>
      <c r="CH121" s="45"/>
      <c r="CI121" s="45"/>
      <c r="CJ121" s="45"/>
      <c r="CK121" s="45"/>
      <c r="CL121" s="45"/>
      <c r="CM121" s="45"/>
      <c r="CN121" s="45"/>
      <c r="CO121" s="45"/>
      <c r="CP121" s="45"/>
      <c r="CQ121" s="45"/>
      <c r="CR121" s="45"/>
      <c r="CS121" s="45"/>
      <c r="CT121" s="45"/>
      <c r="CU121" s="45"/>
      <c r="CV121" s="45"/>
      <c r="CW121" s="45"/>
      <c r="CX121" s="45"/>
      <c r="CY121" s="45"/>
      <c r="CZ121" s="45"/>
      <c r="DA121" s="45"/>
      <c r="DB121" s="45"/>
      <c r="DC121" s="45"/>
      <c r="DD121" s="45"/>
      <c r="DE121" s="45"/>
      <c r="DF121" s="45"/>
      <c r="DG121" s="45"/>
      <c r="DH121" s="45"/>
      <c r="DI121" s="45"/>
      <c r="DJ121" s="45"/>
      <c r="DK121" s="45"/>
      <c r="DL121" s="45"/>
      <c r="DM121" s="45"/>
      <c r="DN121" s="45"/>
      <c r="DO121" s="45"/>
      <c r="DP121" s="45"/>
      <c r="DQ121" s="45"/>
      <c r="DR121" s="45"/>
      <c r="DS121" s="45"/>
      <c r="DT121" s="45"/>
      <c r="DU121" s="45"/>
      <c r="DV121" s="45"/>
      <c r="DW121" s="45"/>
      <c r="DX121" s="45"/>
      <c r="DY121" s="45"/>
      <c r="DZ121" s="45"/>
      <c r="EA121" s="45"/>
      <c r="EB121" s="45"/>
      <c r="EC121" s="45"/>
      <c r="ED121" s="45"/>
      <c r="EE121" s="45"/>
      <c r="EF121" s="45"/>
      <c r="EG121" s="45"/>
      <c r="EH121" s="45"/>
      <c r="EI121" s="45"/>
      <c r="EJ121" s="45"/>
      <c r="EK121" s="45"/>
      <c r="EL121" s="45"/>
      <c r="EM121" s="45"/>
      <c r="EN121" s="45"/>
      <c r="EO121" s="45"/>
      <c r="EP121" s="45"/>
      <c r="EQ121" s="45"/>
      <c r="ER121" s="45"/>
      <c r="ES121" s="45"/>
      <c r="ET121" s="45"/>
      <c r="EU121" s="45"/>
      <c r="EV121" s="45"/>
    </row>
    <row r="122" spans="1:152">
      <c r="A122" s="14">
        <v>9</v>
      </c>
      <c r="B122" s="42" t="s">
        <v>45</v>
      </c>
      <c r="C122" s="29"/>
      <c r="D122" s="69">
        <v>167424000</v>
      </c>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45"/>
      <c r="CS122" s="45"/>
      <c r="CT122" s="45"/>
      <c r="CU122" s="45"/>
      <c r="CV122" s="45"/>
      <c r="CW122" s="45"/>
      <c r="CX122" s="45"/>
      <c r="CY122" s="45"/>
      <c r="CZ122" s="45"/>
      <c r="DA122" s="45"/>
      <c r="DB122" s="45"/>
      <c r="DC122" s="45"/>
      <c r="DD122" s="45"/>
      <c r="DE122" s="45"/>
      <c r="DF122" s="45"/>
      <c r="DG122" s="45"/>
      <c r="DH122" s="45"/>
      <c r="DI122" s="45"/>
      <c r="DJ122" s="45"/>
      <c r="DK122" s="45"/>
      <c r="DL122" s="45"/>
      <c r="DM122" s="45"/>
      <c r="DN122" s="45"/>
      <c r="DO122" s="45"/>
      <c r="DP122" s="45"/>
      <c r="DQ122" s="45"/>
      <c r="DR122" s="45"/>
      <c r="DS122" s="45"/>
      <c r="DT122" s="45"/>
      <c r="DU122" s="45"/>
      <c r="DV122" s="45"/>
      <c r="DW122" s="45"/>
      <c r="DX122" s="45"/>
      <c r="DY122" s="45"/>
      <c r="DZ122" s="45"/>
      <c r="EA122" s="45"/>
      <c r="EB122" s="45"/>
      <c r="EC122" s="45"/>
      <c r="ED122" s="45"/>
      <c r="EE122" s="45"/>
      <c r="EF122" s="45"/>
      <c r="EG122" s="45"/>
      <c r="EH122" s="45"/>
      <c r="EI122" s="45"/>
      <c r="EJ122" s="45"/>
      <c r="EK122" s="45"/>
      <c r="EL122" s="45"/>
      <c r="EM122" s="45"/>
      <c r="EN122" s="45"/>
      <c r="EO122" s="45"/>
      <c r="EP122" s="45"/>
      <c r="EQ122" s="45"/>
      <c r="ER122" s="45"/>
      <c r="ES122" s="45"/>
      <c r="ET122" s="45"/>
      <c r="EU122" s="45"/>
      <c r="EV122" s="45"/>
    </row>
    <row r="123" spans="1:152">
      <c r="A123" s="14">
        <v>10</v>
      </c>
      <c r="B123" s="42" t="s">
        <v>46</v>
      </c>
      <c r="C123" s="29"/>
      <c r="D123" s="69">
        <v>273955000</v>
      </c>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c r="BH123" s="45"/>
      <c r="BI123" s="45"/>
      <c r="BJ123" s="45"/>
      <c r="BK123" s="45"/>
      <c r="BL123" s="45"/>
      <c r="BM123" s="45"/>
      <c r="BN123" s="45"/>
      <c r="BO123" s="45"/>
      <c r="BP123" s="45"/>
      <c r="BQ123" s="45"/>
      <c r="BR123" s="45"/>
      <c r="BS123" s="45"/>
      <c r="BT123" s="45"/>
      <c r="BU123" s="45"/>
      <c r="BV123" s="45"/>
      <c r="BW123" s="45"/>
      <c r="BX123" s="45"/>
      <c r="BY123" s="45"/>
      <c r="BZ123" s="45"/>
      <c r="CA123" s="45"/>
      <c r="CB123" s="45"/>
      <c r="CC123" s="45"/>
      <c r="CD123" s="45"/>
      <c r="CE123" s="45"/>
      <c r="CF123" s="45"/>
      <c r="CG123" s="45"/>
      <c r="CH123" s="45"/>
      <c r="CI123" s="45"/>
      <c r="CJ123" s="45"/>
      <c r="CK123" s="45"/>
      <c r="CL123" s="45"/>
      <c r="CM123" s="45"/>
      <c r="CN123" s="45"/>
      <c r="CO123" s="45"/>
      <c r="CP123" s="45"/>
      <c r="CQ123" s="45"/>
      <c r="CR123" s="45"/>
      <c r="CS123" s="45"/>
      <c r="CT123" s="45"/>
      <c r="CU123" s="45"/>
      <c r="CV123" s="45"/>
      <c r="CW123" s="45"/>
      <c r="CX123" s="45"/>
      <c r="CY123" s="45"/>
      <c r="CZ123" s="45"/>
      <c r="DA123" s="45"/>
      <c r="DB123" s="45"/>
      <c r="DC123" s="45"/>
      <c r="DD123" s="45"/>
      <c r="DE123" s="45"/>
      <c r="DF123" s="45"/>
      <c r="DG123" s="45"/>
      <c r="DH123" s="45"/>
      <c r="DI123" s="45"/>
      <c r="DJ123" s="45"/>
      <c r="DK123" s="45"/>
      <c r="DL123" s="45"/>
      <c r="DM123" s="45"/>
      <c r="DN123" s="45"/>
      <c r="DO123" s="45"/>
      <c r="DP123" s="45"/>
      <c r="DQ123" s="45"/>
      <c r="DR123" s="45"/>
      <c r="DS123" s="45"/>
      <c r="DT123" s="45"/>
      <c r="DU123" s="45"/>
      <c r="DV123" s="45"/>
      <c r="DW123" s="45"/>
      <c r="DX123" s="45"/>
      <c r="DY123" s="45"/>
      <c r="DZ123" s="45"/>
      <c r="EA123" s="45"/>
      <c r="EB123" s="45"/>
      <c r="EC123" s="45"/>
      <c r="ED123" s="45"/>
      <c r="EE123" s="45"/>
      <c r="EF123" s="45"/>
      <c r="EG123" s="45"/>
      <c r="EH123" s="45"/>
      <c r="EI123" s="45"/>
      <c r="EJ123" s="45"/>
      <c r="EK123" s="45"/>
      <c r="EL123" s="45"/>
      <c r="EM123" s="45"/>
      <c r="EN123" s="45"/>
      <c r="EO123" s="45"/>
      <c r="EP123" s="45"/>
      <c r="EQ123" s="45"/>
      <c r="ER123" s="45"/>
      <c r="ES123" s="45"/>
      <c r="ET123" s="45"/>
      <c r="EU123" s="45"/>
      <c r="EV123" s="45"/>
    </row>
    <row r="124" spans="1:152">
      <c r="A124" s="14">
        <v>11</v>
      </c>
      <c r="B124" s="42" t="s">
        <v>47</v>
      </c>
      <c r="C124" s="29"/>
      <c r="D124" s="69">
        <v>124536000</v>
      </c>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5"/>
      <c r="CA124" s="45"/>
      <c r="CB124" s="45"/>
      <c r="CC124" s="45"/>
      <c r="CD124" s="45"/>
      <c r="CE124" s="45"/>
      <c r="CF124" s="45"/>
      <c r="CG124" s="45"/>
      <c r="CH124" s="45"/>
      <c r="CI124" s="45"/>
      <c r="CJ124" s="45"/>
      <c r="CK124" s="45"/>
      <c r="CL124" s="45"/>
      <c r="CM124" s="45"/>
      <c r="CN124" s="45"/>
      <c r="CO124" s="45"/>
      <c r="CP124" s="45"/>
      <c r="CQ124" s="45"/>
      <c r="CR124" s="45"/>
      <c r="CS124" s="45"/>
      <c r="CT124" s="45"/>
      <c r="CU124" s="45"/>
      <c r="CV124" s="45"/>
      <c r="CW124" s="45"/>
      <c r="CX124" s="45"/>
      <c r="CY124" s="45"/>
      <c r="CZ124" s="45"/>
      <c r="DA124" s="45"/>
      <c r="DB124" s="45"/>
      <c r="DC124" s="45"/>
      <c r="DD124" s="45"/>
      <c r="DE124" s="45"/>
      <c r="DF124" s="45"/>
      <c r="DG124" s="45"/>
      <c r="DH124" s="45"/>
      <c r="DI124" s="45"/>
      <c r="DJ124" s="45"/>
      <c r="DK124" s="45"/>
      <c r="DL124" s="45"/>
      <c r="DM124" s="45"/>
      <c r="DN124" s="45"/>
      <c r="DO124" s="45"/>
      <c r="DP124" s="45"/>
      <c r="DQ124" s="45"/>
      <c r="DR124" s="45"/>
      <c r="DS124" s="45"/>
      <c r="DT124" s="45"/>
      <c r="DU124" s="45"/>
      <c r="DV124" s="45"/>
      <c r="DW124" s="45"/>
      <c r="DX124" s="45"/>
      <c r="DY124" s="45"/>
      <c r="DZ124" s="45"/>
      <c r="EA124" s="45"/>
      <c r="EB124" s="45"/>
      <c r="EC124" s="45"/>
      <c r="ED124" s="45"/>
      <c r="EE124" s="45"/>
      <c r="EF124" s="45"/>
      <c r="EG124" s="45"/>
      <c r="EH124" s="45"/>
      <c r="EI124" s="45"/>
      <c r="EJ124" s="45"/>
      <c r="EK124" s="45"/>
      <c r="EL124" s="45"/>
      <c r="EM124" s="45"/>
      <c r="EN124" s="45"/>
      <c r="EO124" s="45"/>
      <c r="EP124" s="45"/>
      <c r="EQ124" s="45"/>
      <c r="ER124" s="45"/>
      <c r="ES124" s="45"/>
      <c r="ET124" s="45"/>
      <c r="EU124" s="45"/>
      <c r="EV124" s="45"/>
    </row>
    <row r="125" spans="1:152">
      <c r="A125" s="14">
        <v>12</v>
      </c>
      <c r="B125" s="42" t="s">
        <v>48</v>
      </c>
      <c r="C125" s="14"/>
      <c r="D125" s="69">
        <v>211858000</v>
      </c>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row>
    <row r="126" spans="1:152">
      <c r="A126" s="14">
        <v>13</v>
      </c>
      <c r="B126" s="42" t="s">
        <v>49</v>
      </c>
      <c r="C126" s="14"/>
      <c r="D126" s="69">
        <v>241408000</v>
      </c>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row>
    <row r="127" spans="1:152">
      <c r="A127" s="14">
        <v>14</v>
      </c>
      <c r="B127" s="42" t="s">
        <v>50</v>
      </c>
      <c r="C127" s="14"/>
      <c r="D127" s="69">
        <v>118677000</v>
      </c>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row>
    <row r="128" spans="1:152">
      <c r="A128" s="14">
        <v>15</v>
      </c>
      <c r="B128" s="42" t="s">
        <v>51</v>
      </c>
      <c r="C128" s="7"/>
      <c r="D128" s="69">
        <v>167548000</v>
      </c>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row>
    <row r="129" spans="1:152">
      <c r="A129" s="14">
        <v>16</v>
      </c>
      <c r="B129" s="42" t="s">
        <v>52</v>
      </c>
      <c r="C129" s="27"/>
      <c r="D129" s="69">
        <v>198527000</v>
      </c>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row>
    <row r="130" spans="1:152">
      <c r="A130" s="14">
        <v>17</v>
      </c>
      <c r="B130" s="42" t="s">
        <v>53</v>
      </c>
      <c r="C130" s="34"/>
      <c r="D130" s="69">
        <v>103616000</v>
      </c>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row>
    <row r="131" spans="1:152">
      <c r="A131" s="14">
        <v>18</v>
      </c>
      <c r="B131" s="42" t="s">
        <v>54</v>
      </c>
      <c r="C131" s="14"/>
      <c r="D131" s="69">
        <v>148304000</v>
      </c>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row>
    <row r="132" spans="1:152">
      <c r="A132" s="14">
        <v>19</v>
      </c>
      <c r="B132" s="42" t="s">
        <v>55</v>
      </c>
      <c r="C132" s="36"/>
      <c r="D132" s="69">
        <v>221270000</v>
      </c>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row>
    <row r="133" spans="1:152">
      <c r="A133" s="14">
        <v>20</v>
      </c>
      <c r="B133" s="42" t="s">
        <v>56</v>
      </c>
      <c r="C133" s="36"/>
      <c r="D133" s="69">
        <v>218735000</v>
      </c>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row>
    <row r="134" spans="1:152">
      <c r="A134" s="14">
        <v>21</v>
      </c>
      <c r="B134" s="42" t="s">
        <v>57</v>
      </c>
      <c r="C134" s="14"/>
      <c r="D134" s="69">
        <v>105285000</v>
      </c>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row>
    <row r="135" spans="1:152">
      <c r="A135" s="14">
        <v>22</v>
      </c>
      <c r="B135" s="42" t="s">
        <v>58</v>
      </c>
      <c r="C135" s="14"/>
      <c r="D135" s="69">
        <v>122970000</v>
      </c>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row>
    <row r="136" spans="1:152">
      <c r="A136" s="14">
        <v>23</v>
      </c>
      <c r="B136" s="42" t="s">
        <v>59</v>
      </c>
      <c r="C136" s="36"/>
      <c r="D136" s="69">
        <v>347688000</v>
      </c>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c r="AZ136" s="45"/>
      <c r="BA136" s="45"/>
      <c r="BB136" s="45"/>
      <c r="BC136" s="45"/>
      <c r="BD136" s="45"/>
      <c r="BE136" s="45"/>
      <c r="BF136" s="45"/>
      <c r="BG136" s="45"/>
      <c r="BH136" s="45"/>
      <c r="BI136" s="45"/>
      <c r="BJ136" s="45"/>
      <c r="BK136" s="45"/>
      <c r="BL136" s="45"/>
      <c r="BM136" s="45"/>
      <c r="BN136" s="45"/>
      <c r="BO136" s="45"/>
      <c r="BP136" s="45"/>
      <c r="BQ136" s="45"/>
      <c r="BR136" s="45"/>
      <c r="BS136" s="45"/>
      <c r="BT136" s="45"/>
      <c r="BU136" s="45"/>
      <c r="BV136" s="45"/>
      <c r="BW136" s="45"/>
      <c r="BX136" s="45"/>
      <c r="BY136" s="45"/>
      <c r="BZ136" s="45"/>
      <c r="CA136" s="45"/>
      <c r="CB136" s="45"/>
      <c r="CC136" s="45"/>
      <c r="CD136" s="45"/>
      <c r="CE136" s="45"/>
      <c r="CF136" s="45"/>
      <c r="CG136" s="45"/>
      <c r="CH136" s="45"/>
      <c r="CI136" s="45"/>
      <c r="CJ136" s="45"/>
      <c r="CK136" s="45"/>
      <c r="CL136" s="45"/>
      <c r="CM136" s="45"/>
      <c r="CN136" s="45"/>
      <c r="CO136" s="45"/>
      <c r="CP136" s="45"/>
      <c r="CQ136" s="45"/>
      <c r="CR136" s="45"/>
      <c r="CS136" s="45"/>
      <c r="CT136" s="45"/>
      <c r="CU136" s="45"/>
      <c r="CV136" s="45"/>
      <c r="CW136" s="45"/>
      <c r="CX136" s="45"/>
      <c r="CY136" s="45"/>
      <c r="CZ136" s="45"/>
      <c r="DA136" s="45"/>
      <c r="DB136" s="45"/>
      <c r="DC136" s="45"/>
      <c r="DD136" s="45"/>
      <c r="DE136" s="45"/>
      <c r="DF136" s="45"/>
      <c r="DG136" s="45"/>
      <c r="DH136" s="45"/>
      <c r="DI136" s="45"/>
      <c r="DJ136" s="45"/>
      <c r="DK136" s="45"/>
      <c r="DL136" s="45"/>
      <c r="DM136" s="45"/>
      <c r="DN136" s="45"/>
      <c r="DO136" s="45"/>
      <c r="DP136" s="45"/>
      <c r="DQ136" s="45"/>
      <c r="DR136" s="45"/>
      <c r="DS136" s="45"/>
      <c r="DT136" s="45"/>
      <c r="DU136" s="45"/>
      <c r="DV136" s="45"/>
      <c r="DW136" s="45"/>
      <c r="DX136" s="45"/>
      <c r="DY136" s="45"/>
      <c r="DZ136" s="45"/>
      <c r="EA136" s="45"/>
      <c r="EB136" s="45"/>
      <c r="EC136" s="45"/>
      <c r="ED136" s="45"/>
      <c r="EE136" s="45"/>
      <c r="EF136" s="45"/>
      <c r="EG136" s="45"/>
      <c r="EH136" s="45"/>
      <c r="EI136" s="45"/>
      <c r="EJ136" s="45"/>
      <c r="EK136" s="45"/>
      <c r="EL136" s="45"/>
      <c r="EM136" s="45"/>
      <c r="EN136" s="45"/>
      <c r="EO136" s="45"/>
      <c r="EP136" s="45"/>
      <c r="EQ136" s="45"/>
      <c r="ER136" s="45"/>
      <c r="ES136" s="45"/>
      <c r="ET136" s="45"/>
      <c r="EU136" s="45"/>
      <c r="EV136" s="45"/>
    </row>
    <row r="137" spans="1:152" s="50" customFormat="1">
      <c r="A137" s="15" t="s">
        <v>155</v>
      </c>
      <c r="B137" s="11" t="s">
        <v>167</v>
      </c>
      <c r="C137" s="67"/>
      <c r="D137" s="59">
        <f>SUM(D138:D154)</f>
        <v>4918719501</v>
      </c>
    </row>
    <row r="138" spans="1:152">
      <c r="A138" s="41">
        <v>1</v>
      </c>
      <c r="B138" s="53" t="s">
        <v>70</v>
      </c>
      <c r="C138" s="14"/>
      <c r="D138" s="54">
        <v>500000000</v>
      </c>
      <c r="E138" s="62"/>
    </row>
    <row r="139" spans="1:152">
      <c r="A139" s="41">
        <v>2</v>
      </c>
      <c r="B139" s="55" t="s">
        <v>142</v>
      </c>
      <c r="C139" s="14"/>
      <c r="D139" s="54">
        <v>50000000</v>
      </c>
    </row>
    <row r="140" spans="1:152">
      <c r="A140" s="41">
        <v>3</v>
      </c>
      <c r="B140" s="63" t="s">
        <v>71</v>
      </c>
      <c r="C140" s="14"/>
      <c r="D140" s="54">
        <v>400000000</v>
      </c>
    </row>
    <row r="141" spans="1:152" ht="31.5">
      <c r="A141" s="41">
        <v>4</v>
      </c>
      <c r="B141" s="57" t="s">
        <v>144</v>
      </c>
      <c r="C141" s="14"/>
      <c r="D141" s="54">
        <v>270000000</v>
      </c>
      <c r="E141" s="62"/>
    </row>
    <row r="142" spans="1:152">
      <c r="A142" s="41">
        <v>5</v>
      </c>
      <c r="B142" s="63" t="s">
        <v>143</v>
      </c>
      <c r="C142" s="14"/>
      <c r="D142" s="54">
        <v>50000000</v>
      </c>
    </row>
    <row r="143" spans="1:152">
      <c r="A143" s="41">
        <v>6</v>
      </c>
      <c r="B143" s="63" t="s">
        <v>141</v>
      </c>
      <c r="C143" s="14"/>
      <c r="D143" s="54">
        <v>150000000</v>
      </c>
    </row>
    <row r="144" spans="1:152">
      <c r="A144" s="41">
        <v>7</v>
      </c>
      <c r="B144" s="55" t="s">
        <v>72</v>
      </c>
      <c r="C144" s="14"/>
      <c r="D144" s="54">
        <f>500000000+500000000</f>
        <v>1000000000</v>
      </c>
    </row>
    <row r="145" spans="1:4">
      <c r="A145" s="41">
        <v>8</v>
      </c>
      <c r="B145" s="55" t="s">
        <v>73</v>
      </c>
      <c r="C145" s="14"/>
      <c r="D145" s="54">
        <v>200000000</v>
      </c>
    </row>
    <row r="146" spans="1:4">
      <c r="A146" s="41">
        <v>9</v>
      </c>
      <c r="B146" s="57" t="s">
        <v>140</v>
      </c>
      <c r="C146" s="14"/>
      <c r="D146" s="56">
        <v>245000000</v>
      </c>
    </row>
    <row r="147" spans="1:4">
      <c r="A147" s="41">
        <v>10</v>
      </c>
      <c r="B147" s="57" t="s">
        <v>179</v>
      </c>
      <c r="C147" s="14"/>
      <c r="D147" s="54">
        <v>500000000</v>
      </c>
    </row>
    <row r="148" spans="1:4">
      <c r="A148" s="41">
        <v>11</v>
      </c>
      <c r="B148" s="63" t="s">
        <v>173</v>
      </c>
      <c r="C148" s="14"/>
      <c r="D148" s="72">
        <v>50000000</v>
      </c>
    </row>
    <row r="149" spans="1:4">
      <c r="A149" s="41">
        <v>12</v>
      </c>
      <c r="B149" s="63" t="s">
        <v>174</v>
      </c>
      <c r="C149" s="14"/>
      <c r="D149" s="72">
        <v>30000000</v>
      </c>
    </row>
    <row r="150" spans="1:4">
      <c r="A150" s="41">
        <v>13</v>
      </c>
      <c r="B150" s="63" t="s">
        <v>175</v>
      </c>
      <c r="C150" s="14"/>
      <c r="D150" s="72">
        <v>10000000</v>
      </c>
    </row>
    <row r="151" spans="1:4">
      <c r="A151" s="41">
        <v>14</v>
      </c>
      <c r="B151" s="79" t="s">
        <v>176</v>
      </c>
      <c r="C151" s="14"/>
      <c r="D151" s="72">
        <v>342000000</v>
      </c>
    </row>
    <row r="152" spans="1:4" ht="47.25">
      <c r="A152" s="41">
        <v>15</v>
      </c>
      <c r="B152" s="58" t="s">
        <v>177</v>
      </c>
      <c r="C152" s="14"/>
      <c r="D152" s="72">
        <v>226000000</v>
      </c>
    </row>
    <row r="153" spans="1:4" ht="31.5">
      <c r="A153" s="41">
        <v>16</v>
      </c>
      <c r="B153" s="57" t="s">
        <v>180</v>
      </c>
      <c r="C153" s="14"/>
      <c r="D153" s="72">
        <v>497000000</v>
      </c>
    </row>
    <row r="154" spans="1:4">
      <c r="A154" s="41">
        <v>17</v>
      </c>
      <c r="B154" s="58" t="s">
        <v>74</v>
      </c>
      <c r="C154" s="14"/>
      <c r="D154" s="72">
        <v>398719501</v>
      </c>
    </row>
  </sheetData>
  <mergeCells count="2">
    <mergeCell ref="A1:D1"/>
    <mergeCell ref="A2:D2"/>
  </mergeCells>
  <pageMargins left="0.31496062992125984" right="0.27559055118110237" top="0.31496062992125984" bottom="0.27559055118110237" header="0.23622047244094491" footer="0.19685039370078741"/>
  <pageSetup paperSize="9" scale="9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N14" sqref="N14"/>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Đợt 1-23</vt:lpstr>
      <vt:lpstr>Sheet1</vt:lpstr>
      <vt:lpstr>'Đợt 1-23'!Print_Titles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SAO VIET HUE</dc:creator>
  <cp:lastModifiedBy>AutoBVT</cp:lastModifiedBy>
  <cp:lastPrinted>2023-04-21T02:32:14Z</cp:lastPrinted>
  <dcterms:created xsi:type="dcterms:W3CDTF">2022-03-24T01:28:52Z</dcterms:created>
  <dcterms:modified xsi:type="dcterms:W3CDTF">2023-04-27T02:02:44Z</dcterms:modified>
</cp:coreProperties>
</file>