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/>
  </bookViews>
  <sheets>
    <sheet name="PLQD" sheetId="68" r:id="rId1"/>
  </sheets>
  <definedNames>
    <definedName name="_xlnm.Print_Titles" localSheetId="0">PLQD!$5:$7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68" l="1"/>
  <c r="C16" i="68"/>
  <c r="C15" i="68"/>
  <c r="C14" i="68"/>
  <c r="C13" i="68"/>
  <c r="C12" i="68"/>
  <c r="C11" i="68"/>
  <c r="C9" i="68"/>
  <c r="U8" i="68"/>
  <c r="T8" i="68"/>
  <c r="S8" i="68"/>
  <c r="R8" i="68"/>
  <c r="Q8" i="68"/>
  <c r="P8" i="68"/>
  <c r="O8" i="68"/>
  <c r="N8" i="68"/>
  <c r="M8" i="68"/>
  <c r="L8" i="68"/>
  <c r="K8" i="68"/>
  <c r="J8" i="68"/>
  <c r="I8" i="68"/>
  <c r="H8" i="68"/>
  <c r="G8" i="68"/>
  <c r="F8" i="68"/>
  <c r="E8" i="68"/>
  <c r="D8" i="68"/>
  <c r="C10" i="68" l="1"/>
  <c r="C8" i="68" s="1"/>
</calcChain>
</file>

<file path=xl/sharedStrings.xml><?xml version="1.0" encoding="utf-8"?>
<sst xmlns="http://schemas.openxmlformats.org/spreadsheetml/2006/main" count="42" uniqueCount="42">
  <si>
    <t>I</t>
  </si>
  <si>
    <t>II</t>
  </si>
  <si>
    <t>Đơn vị</t>
  </si>
  <si>
    <t>Tổng cộng</t>
  </si>
  <si>
    <t>A</t>
  </si>
  <si>
    <t>B</t>
  </si>
  <si>
    <t>III</t>
  </si>
  <si>
    <t>TT</t>
  </si>
  <si>
    <t>Các hoạt động mang tính chất đặc thù</t>
  </si>
  <si>
    <t>Truy quét chống chặt phá rừng</t>
  </si>
  <si>
    <t>Xây dựng bể trữ nước chữa cháy rừng</t>
  </si>
  <si>
    <t>Cứu hộ, tháo gỡ bẫy chim trời</t>
  </si>
  <si>
    <t>Hoạt động của Ban Chỉ đạo, Văn phòng thường trực Chương trình cấp tỉnh</t>
  </si>
  <si>
    <t>Kinh phí chữa cháy rừng</t>
  </si>
  <si>
    <t>Hỗ trợ theo dõi diễn biến tài nguyên rừng</t>
  </si>
  <si>
    <t>Quản lý, bảo vệ rừng đặc dụng (theo Quyết định số 24/2012/QĐ-TTg)</t>
  </si>
  <si>
    <t>Khoán bảo vệ rừng (theo Quyết định số 38/2016/QĐ-TTg)</t>
  </si>
  <si>
    <t>Hỗ trợ cộng đồng dân cư vùng đệm các khu rừng đặc dụng (theo Quyết định số 24/2012/QĐ-TTg)</t>
  </si>
  <si>
    <t>Cấp chứng chỉ quản lý rừng bền vững</t>
  </si>
  <si>
    <t>Tổng cộng các hoạt động mang tính chất đặc thù</t>
  </si>
  <si>
    <t xml:space="preserve">Phát dọn thực bì giảm vật liệu cháy rừng Thông, đặc dụng, phòng hộ  (vùng trọng điểm xảy ra cháy rừng) </t>
  </si>
  <si>
    <t xml:space="preserve">Chuyển giao kỹ thuật, mua sắm phần mềm và  thiết bị bay hỗ trợ giám sát cháy rừng và phá rừng </t>
  </si>
  <si>
    <t>Đơn vị tính: 1.000  đồng</t>
  </si>
  <si>
    <t>Bộ Chỉ huy Bộ đội Biên phòng tỉnh (Đồn Biên phòng Nhâm - 629)</t>
  </si>
  <si>
    <t>Hỗ trợ bảo vệ rừng sản xuất là rừng tự nhiên trong thời gian đóng cửa rừng</t>
  </si>
  <si>
    <t xml:space="preserve">Phát dọn thực bì giảm vật liệu cháy rừng </t>
  </si>
  <si>
    <t>7=8+9+…+16</t>
  </si>
  <si>
    <t>1=2+3+4+5+6+7+17</t>
  </si>
  <si>
    <t>TỔNG CỘNG (I+II+III)</t>
  </si>
  <si>
    <t>Huyện Nam Đông</t>
  </si>
  <si>
    <t>Huyện Phong Điền</t>
  </si>
  <si>
    <t>Huyện Phú Vang</t>
  </si>
  <si>
    <t>Huyện Phú Lộc</t>
  </si>
  <si>
    <t>Thị xã Hương Thủy</t>
  </si>
  <si>
    <t>Thị xã Hương Trà</t>
  </si>
  <si>
    <t>Phụ lục</t>
  </si>
  <si>
    <t>Sở Nông nghiệp và Phát triển nông thôn</t>
  </si>
  <si>
    <t>Ủy ban nhân dân các huyện, thị xã</t>
  </si>
  <si>
    <t>Sửa chữa, nâng cấp đường phòng cháy chữa cháy rừng</t>
  </si>
  <si>
    <t>Mua sắm tài sản, dụng cụ phục vụ công tác quản lý bảo vệ rừng, phòng cháy chữa cháy rừng</t>
  </si>
  <si>
    <t>Tập huấn nâng cao năng lực cho lực lượng Kiểm lâm và lực lượng bảo vệ rừng</t>
  </si>
  <si>
    <t xml:space="preserve">(Kèm theo Quyết định số 2174 /QĐ-UBND ngày  18 /9/2023 của Ủy ban nhân dân tỉnh Thừa Thiên Huế)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</si>
</sst>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47">
    <font>
      <sz val="12"/>
      <color theme="1"/>
      <name val="Times New Roman"/>
      <family val="2"/>
    </font>
    <font>
      <sz val="12"/>
      <name val="Times New Roman"/>
      <family val="1"/>
    </font>
    <font>
      <sz val="11"/>
      <name val=".VnTim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宋体"/>
      <charset val="13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sz val="14"/>
      <color theme="1"/>
      <name val="Times New Roman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indexed="10"/>
      <name val="Times New Roman"/>
      <family val="1"/>
    </font>
    <font>
      <sz val="13"/>
      <color theme="1"/>
      <name val="Times New Roman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name val="Times New Roman"/>
      <family val="1"/>
    </font>
    <font>
      <i/>
      <sz val="14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indexed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6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0">
    <xf numFmtId="0" fontId="0" fillId="0" borderId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8" fillId="4" borderId="0" applyNumberFormat="0" applyBorder="0" applyAlignment="0" applyProtection="0"/>
    <xf numFmtId="0" fontId="9" fillId="10" borderId="1" applyNumberFormat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>
      <alignment vertical="top"/>
      <protection locked="0"/>
    </xf>
    <xf numFmtId="43" fontId="2" fillId="0" borderId="0" applyFont="0" applyFill="0" applyBorder="0">
      <alignment vertical="top"/>
      <protection locked="0"/>
    </xf>
    <xf numFmtId="43" fontId="3" fillId="0" borderId="0" applyFont="0" applyFill="0" applyBorder="0">
      <alignment vertical="top"/>
      <protection locked="0"/>
    </xf>
    <xf numFmtId="43" fontId="5" fillId="0" borderId="0" applyFont="0" applyFill="0" applyBorder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17" borderId="2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1" applyNumberFormat="0" applyAlignment="0" applyProtection="0"/>
    <xf numFmtId="0" fontId="19" fillId="0" borderId="0"/>
    <xf numFmtId="0" fontId="17" fillId="0" borderId="6" applyNumberFormat="0" applyFill="0" applyAlignment="0" applyProtection="0"/>
    <xf numFmtId="0" fontId="18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>
      <protection locked="0"/>
    </xf>
    <xf numFmtId="0" fontId="3" fillId="0" borderId="0"/>
    <xf numFmtId="0" fontId="3" fillId="0" borderId="0">
      <protection locked="0"/>
    </xf>
    <xf numFmtId="0" fontId="26" fillId="0" borderId="0"/>
    <xf numFmtId="0" fontId="3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>
      <protection locked="0"/>
    </xf>
    <xf numFmtId="0" fontId="2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3" fillId="0" borderId="0"/>
    <xf numFmtId="0" fontId="4" fillId="0" borderId="0"/>
    <xf numFmtId="0" fontId="25" fillId="0" borderId="0"/>
    <xf numFmtId="0" fontId="4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20" fillId="10" borderId="8" applyNumberFormat="0" applyAlignment="0" applyProtection="0"/>
    <xf numFmtId="9" fontId="3" fillId="0" borderId="0" applyFont="0" applyFill="0" applyBorder="0">
      <alignment vertical="top"/>
      <protection locked="0"/>
    </xf>
    <xf numFmtId="9" fontId="5" fillId="0" borderId="0" applyFont="0" applyFill="0" applyBorder="0">
      <alignment vertical="top"/>
      <protection locked="0"/>
    </xf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</cellStyleXfs>
  <cellXfs count="55">
    <xf numFmtId="0" fontId="0" fillId="0" borderId="0" xfId="0"/>
    <xf numFmtId="3" fontId="27" fillId="0" borderId="21" xfId="0" applyNumberFormat="1" applyFont="1" applyBorder="1" applyAlignment="1">
      <alignment vertical="center" wrapText="1"/>
    </xf>
    <xf numFmtId="3" fontId="27" fillId="0" borderId="16" xfId="0" applyNumberFormat="1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3" fontId="29" fillId="0" borderId="16" xfId="0" applyNumberFormat="1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0" fontId="33" fillId="0" borderId="16" xfId="0" applyFont="1" applyBorder="1" applyAlignment="1">
      <alignment horizontal="center" vertical="center" wrapText="1"/>
    </xf>
    <xf numFmtId="164" fontId="27" fillId="0" borderId="16" xfId="0" applyNumberFormat="1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vertical="center" wrapText="1"/>
    </xf>
    <xf numFmtId="3" fontId="29" fillId="0" borderId="19" xfId="0" applyNumberFormat="1" applyFont="1" applyBorder="1" applyAlignment="1">
      <alignment vertical="center" wrapText="1"/>
    </xf>
    <xf numFmtId="164" fontId="29" fillId="0" borderId="19" xfId="0" applyNumberFormat="1" applyFont="1" applyBorder="1" applyAlignment="1">
      <alignment vertical="center" wrapText="1"/>
    </xf>
    <xf numFmtId="0" fontId="29" fillId="0" borderId="15" xfId="0" applyFont="1" applyBorder="1" applyAlignment="1">
      <alignment horizontal="center" vertical="center" wrapText="1"/>
    </xf>
    <xf numFmtId="3" fontId="29" fillId="0" borderId="18" xfId="0" applyNumberFormat="1" applyFont="1" applyBorder="1" applyAlignment="1">
      <alignment vertical="center" wrapText="1"/>
    </xf>
    <xf numFmtId="3" fontId="29" fillId="0" borderId="15" xfId="0" applyNumberFormat="1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3" fontId="34" fillId="0" borderId="0" xfId="0" applyNumberFormat="1" applyFont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</cellXfs>
  <cellStyles count="9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34"/>
    <cellStyle name="Comma 2" xfId="27"/>
    <cellStyle name="Comma 2 2" xfId="28"/>
    <cellStyle name="Comma 3" xfId="29"/>
    <cellStyle name="Comma 4" xfId="30"/>
    <cellStyle name="Comma 5" xfId="31"/>
    <cellStyle name="Comma 5 2" xfId="32"/>
    <cellStyle name="Comma 6" xfId="33"/>
    <cellStyle name="Comma 7" xfId="89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edger 17 x 11 in" xfId="42"/>
    <cellStyle name="Linked Cell 2" xfId="43"/>
    <cellStyle name="Neutral 2" xfId="44"/>
    <cellStyle name="Normal" xfId="0" builtinId="0"/>
    <cellStyle name="Normal 10" xfId="45"/>
    <cellStyle name="Normal 11" xfId="88"/>
    <cellStyle name="Normal 12" xfId="46"/>
    <cellStyle name="Normal 13" xfId="47"/>
    <cellStyle name="Normal 14" xfId="48"/>
    <cellStyle name="Normal 15" xfId="49"/>
    <cellStyle name="Normal 16" xfId="50"/>
    <cellStyle name="Normal 17" xfId="51"/>
    <cellStyle name="Normal 18" xfId="52"/>
    <cellStyle name="Normal 19" xfId="53"/>
    <cellStyle name="Normal 2" xfId="54"/>
    <cellStyle name="Normal 2 2" xfId="55"/>
    <cellStyle name="Normal 2 2 2" xfId="56"/>
    <cellStyle name="Normal 2 3" xfId="57"/>
    <cellStyle name="Normal 2 4" xfId="58"/>
    <cellStyle name="Normal 2_Báo cáo tài chính BĐH- lần 1" xfId="59"/>
    <cellStyle name="Normal 20" xfId="60"/>
    <cellStyle name="Normal 21" xfId="61"/>
    <cellStyle name="Normal 22" xfId="62"/>
    <cellStyle name="Normal 23" xfId="63"/>
    <cellStyle name="Normal 24" xfId="64"/>
    <cellStyle name="Normal 3" xfId="65"/>
    <cellStyle name="Normal 3 2" xfId="66"/>
    <cellStyle name="Normal 3 3" xfId="67"/>
    <cellStyle name="Normal 4" xfId="68"/>
    <cellStyle name="Normal 4 2" xfId="69"/>
    <cellStyle name="Normal 5" xfId="70"/>
    <cellStyle name="Normal 5 2" xfId="71"/>
    <cellStyle name="Normal 6" xfId="72"/>
    <cellStyle name="Normal 6 2" xfId="73"/>
    <cellStyle name="Normal 7" xfId="74"/>
    <cellStyle name="Normal 8" xfId="75"/>
    <cellStyle name="Normal 8 2" xfId="76"/>
    <cellStyle name="Normal 8_TONG HOP CHI TRẢ DVMTR 2016" xfId="77"/>
    <cellStyle name="Normal 9" xfId="78"/>
    <cellStyle name="Note 2" xfId="79"/>
    <cellStyle name="Output 2" xfId="80"/>
    <cellStyle name="Percent 2" xfId="81"/>
    <cellStyle name="Percent 3" xfId="82"/>
    <cellStyle name="Percent 4" xfId="83"/>
    <cellStyle name="Percent 5" xfId="84"/>
    <cellStyle name="Title 2" xfId="85"/>
    <cellStyle name="Total 2" xfId="86"/>
    <cellStyle name="Warning Text 2" xfId="87"/>
  </cellStyles>
  <dxfs count="0"/>
  <tableStyles count="0" defaultTableStyle="TableStyleMedium2" defaultPivotStyle="PivotStyleLight16"/>
  <colors>
    <mruColors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tabSelected="1" zoomScale="115" zoomScaleNormal="115" workbookViewId="0">
      <selection activeCell="A2" sqref="A2:U2"/>
    </sheetView>
  </sheetViews>
  <sheetFormatPr defaultColWidth="9" defaultRowHeight="15.75"/>
  <cols>
    <col min="1" max="1" width="3.625" style="35" customWidth="1"/>
    <col min="2" max="2" width="25.5" style="36" customWidth="1"/>
    <col min="3" max="3" width="14.625" style="37" customWidth="1"/>
    <col min="4" max="5" width="7.75" style="36" customWidth="1"/>
    <col min="6" max="6" width="7.875" style="36" customWidth="1"/>
    <col min="7" max="7" width="5.5" style="36" customWidth="1"/>
    <col min="8" max="8" width="5.375" style="36" customWidth="1"/>
    <col min="9" max="9" width="10.125" style="36" customWidth="1"/>
    <col min="10" max="10" width="7.125" style="36" hidden="1" customWidth="1"/>
    <col min="11" max="11" width="7.375" style="36" customWidth="1"/>
    <col min="12" max="12" width="6" style="36" customWidth="1"/>
    <col min="13" max="13" width="5.625" style="36" customWidth="1"/>
    <col min="14" max="14" width="6.125" style="36" customWidth="1"/>
    <col min="15" max="15" width="5.375" style="36" customWidth="1"/>
    <col min="16" max="16" width="4.375" style="36" customWidth="1"/>
    <col min="17" max="17" width="5.5" style="36" customWidth="1"/>
    <col min="18" max="18" width="5" style="36" customWidth="1"/>
    <col min="19" max="19" width="4.875" style="36" hidden="1" customWidth="1"/>
    <col min="20" max="20" width="5" style="38" customWidth="1"/>
    <col min="21" max="21" width="5.375" style="36" customWidth="1"/>
    <col min="22" max="22" width="10.875" style="35" hidden="1" customWidth="1"/>
    <col min="23" max="16384" width="9" style="36"/>
  </cols>
  <sheetData>
    <row r="1" spans="1:22" s="22" customFormat="1" ht="21.4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21"/>
    </row>
    <row r="2" spans="1:22" s="22" customFormat="1" ht="18" customHeight="1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21"/>
    </row>
    <row r="3" spans="1:22" s="22" customFormat="1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1"/>
    </row>
    <row r="4" spans="1:22" s="24" customFormat="1" ht="18.75">
      <c r="A4" s="39"/>
      <c r="B4" s="40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53" t="s">
        <v>22</v>
      </c>
      <c r="R4" s="53"/>
      <c r="S4" s="53"/>
      <c r="T4" s="53"/>
      <c r="U4" s="53"/>
      <c r="V4" s="25"/>
    </row>
    <row r="5" spans="1:22" s="27" customFormat="1" ht="18.75" customHeight="1">
      <c r="A5" s="47" t="s">
        <v>7</v>
      </c>
      <c r="B5" s="47" t="s">
        <v>2</v>
      </c>
      <c r="C5" s="47" t="s">
        <v>3</v>
      </c>
      <c r="D5" s="47" t="s">
        <v>16</v>
      </c>
      <c r="E5" s="47" t="s">
        <v>15</v>
      </c>
      <c r="F5" s="47" t="s">
        <v>17</v>
      </c>
      <c r="G5" s="47" t="s">
        <v>24</v>
      </c>
      <c r="H5" s="47" t="s">
        <v>18</v>
      </c>
      <c r="I5" s="49" t="s">
        <v>8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47" t="s">
        <v>12</v>
      </c>
      <c r="V5" s="26"/>
    </row>
    <row r="6" spans="1:22" s="26" customFormat="1" ht="154.5" customHeight="1">
      <c r="A6" s="48"/>
      <c r="B6" s="48"/>
      <c r="C6" s="48"/>
      <c r="D6" s="48"/>
      <c r="E6" s="48"/>
      <c r="F6" s="48"/>
      <c r="G6" s="48"/>
      <c r="H6" s="48"/>
      <c r="I6" s="18" t="s">
        <v>19</v>
      </c>
      <c r="J6" s="18" t="s">
        <v>20</v>
      </c>
      <c r="K6" s="18" t="s">
        <v>25</v>
      </c>
      <c r="L6" s="18" t="s">
        <v>10</v>
      </c>
      <c r="M6" s="18" t="s">
        <v>38</v>
      </c>
      <c r="N6" s="18" t="s">
        <v>21</v>
      </c>
      <c r="O6" s="18" t="s">
        <v>14</v>
      </c>
      <c r="P6" s="18" t="s">
        <v>11</v>
      </c>
      <c r="Q6" s="18" t="s">
        <v>39</v>
      </c>
      <c r="R6" s="18" t="s">
        <v>40</v>
      </c>
      <c r="S6" s="18" t="s">
        <v>13</v>
      </c>
      <c r="T6" s="18" t="s">
        <v>9</v>
      </c>
      <c r="U6" s="48"/>
    </row>
    <row r="7" spans="1:22" s="46" customFormat="1" ht="20.45" customHeight="1">
      <c r="A7" s="43" t="s">
        <v>4</v>
      </c>
      <c r="B7" s="43" t="s">
        <v>5</v>
      </c>
      <c r="C7" s="44" t="s">
        <v>27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 t="s">
        <v>26</v>
      </c>
      <c r="J7" s="44">
        <v>7</v>
      </c>
      <c r="K7" s="44">
        <v>8</v>
      </c>
      <c r="L7" s="44">
        <v>9</v>
      </c>
      <c r="M7" s="44">
        <v>10</v>
      </c>
      <c r="N7" s="44">
        <v>11</v>
      </c>
      <c r="O7" s="44">
        <v>12</v>
      </c>
      <c r="P7" s="44">
        <v>13</v>
      </c>
      <c r="Q7" s="44">
        <v>14</v>
      </c>
      <c r="R7" s="44">
        <v>15</v>
      </c>
      <c r="S7" s="44">
        <v>16</v>
      </c>
      <c r="T7" s="44">
        <v>16</v>
      </c>
      <c r="U7" s="44">
        <v>17</v>
      </c>
      <c r="V7" s="45">
        <v>18378000</v>
      </c>
    </row>
    <row r="8" spans="1:22" s="27" customFormat="1" ht="21.75" customHeight="1">
      <c r="A8" s="4"/>
      <c r="B8" s="5" t="s">
        <v>28</v>
      </c>
      <c r="C8" s="3">
        <f t="shared" ref="C8:U8" si="0">C9+C10+C17</f>
        <v>18378000</v>
      </c>
      <c r="D8" s="3">
        <f t="shared" si="0"/>
        <v>5411414</v>
      </c>
      <c r="E8" s="3">
        <f t="shared" si="0"/>
        <v>2133252</v>
      </c>
      <c r="F8" s="3">
        <f t="shared" si="0"/>
        <v>560000</v>
      </c>
      <c r="G8" s="3">
        <f t="shared" si="0"/>
        <v>243678</v>
      </c>
      <c r="H8" s="3">
        <f t="shared" si="0"/>
        <v>482598</v>
      </c>
      <c r="I8" s="3">
        <f t="shared" si="0"/>
        <v>9109611</v>
      </c>
      <c r="J8" s="3">
        <f t="shared" si="0"/>
        <v>0</v>
      </c>
      <c r="K8" s="3">
        <f t="shared" si="0"/>
        <v>6462611</v>
      </c>
      <c r="L8" s="3">
        <f t="shared" si="0"/>
        <v>1100000</v>
      </c>
      <c r="M8" s="3">
        <f t="shared" si="0"/>
        <v>280000</v>
      </c>
      <c r="N8" s="3">
        <f t="shared" si="0"/>
        <v>300000</v>
      </c>
      <c r="O8" s="3">
        <f t="shared" si="0"/>
        <v>150000</v>
      </c>
      <c r="P8" s="3">
        <f t="shared" si="0"/>
        <v>70000</v>
      </c>
      <c r="Q8" s="3">
        <f t="shared" si="0"/>
        <v>535000</v>
      </c>
      <c r="R8" s="3">
        <f t="shared" si="0"/>
        <v>72000</v>
      </c>
      <c r="S8" s="3">
        <f t="shared" si="0"/>
        <v>0</v>
      </c>
      <c r="T8" s="3">
        <f t="shared" si="0"/>
        <v>140000</v>
      </c>
      <c r="U8" s="3">
        <f t="shared" si="0"/>
        <v>437447</v>
      </c>
      <c r="V8" s="28"/>
    </row>
    <row r="9" spans="1:22" s="30" customFormat="1" ht="21.75" customHeight="1">
      <c r="A9" s="6" t="s">
        <v>0</v>
      </c>
      <c r="B9" s="7" t="s">
        <v>36</v>
      </c>
      <c r="C9" s="19">
        <f>SUM(D9:I9)+U9</f>
        <v>16656536</v>
      </c>
      <c r="D9" s="19">
        <v>3933628</v>
      </c>
      <c r="E9" s="19">
        <v>2133252</v>
      </c>
      <c r="F9" s="19">
        <v>560000</v>
      </c>
      <c r="G9" s="19"/>
      <c r="H9" s="19">
        <v>482598</v>
      </c>
      <c r="I9" s="19">
        <v>9109611</v>
      </c>
      <c r="J9" s="19">
        <v>0</v>
      </c>
      <c r="K9" s="19">
        <v>6462611</v>
      </c>
      <c r="L9" s="19">
        <v>1100000</v>
      </c>
      <c r="M9" s="19">
        <v>280000</v>
      </c>
      <c r="N9" s="19">
        <v>300000</v>
      </c>
      <c r="O9" s="19">
        <v>150000</v>
      </c>
      <c r="P9" s="19">
        <v>70000</v>
      </c>
      <c r="Q9" s="19">
        <v>535000</v>
      </c>
      <c r="R9" s="19">
        <v>72000</v>
      </c>
      <c r="S9" s="19">
        <v>0</v>
      </c>
      <c r="T9" s="19">
        <v>140000</v>
      </c>
      <c r="U9" s="19">
        <v>437447</v>
      </c>
      <c r="V9" s="29"/>
    </row>
    <row r="10" spans="1:22" s="32" customFormat="1" ht="21.75" customHeight="1">
      <c r="A10" s="10" t="s">
        <v>1</v>
      </c>
      <c r="B10" s="11" t="s">
        <v>37</v>
      </c>
      <c r="C10" s="9">
        <f>SUM(C11:C16)</f>
        <v>1440313</v>
      </c>
      <c r="D10" s="9">
        <v>1196635</v>
      </c>
      <c r="E10" s="9"/>
      <c r="F10" s="9"/>
      <c r="G10" s="9">
        <v>243678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31"/>
    </row>
    <row r="11" spans="1:22" s="34" customFormat="1" ht="21.75" customHeight="1">
      <c r="A11" s="12">
        <v>1</v>
      </c>
      <c r="B11" s="8" t="s">
        <v>29</v>
      </c>
      <c r="C11" s="1">
        <f>SUM(D11:I11)+U11</f>
        <v>217474</v>
      </c>
      <c r="D11" s="1">
        <v>100591</v>
      </c>
      <c r="E11" s="1"/>
      <c r="F11" s="1"/>
      <c r="G11" s="1">
        <v>116883</v>
      </c>
      <c r="H11" s="1"/>
      <c r="I11" s="1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33"/>
    </row>
    <row r="12" spans="1:22" s="34" customFormat="1" ht="21.75" customHeight="1">
      <c r="A12" s="12">
        <v>2</v>
      </c>
      <c r="B12" s="8" t="s">
        <v>30</v>
      </c>
      <c r="C12" s="1">
        <f t="shared" ref="C12:C16" si="1">SUM(D12:I12)+U12</f>
        <v>680125</v>
      </c>
      <c r="D12" s="2">
        <v>680125</v>
      </c>
      <c r="E12" s="13"/>
      <c r="F12" s="2"/>
      <c r="G12" s="2"/>
      <c r="H12" s="2"/>
      <c r="I12" s="1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3"/>
    </row>
    <row r="13" spans="1:22" s="34" customFormat="1" ht="21.75" customHeight="1">
      <c r="A13" s="12">
        <v>3</v>
      </c>
      <c r="B13" s="8" t="s">
        <v>31</v>
      </c>
      <c r="C13" s="1">
        <f t="shared" si="1"/>
        <v>31918</v>
      </c>
      <c r="D13" s="2">
        <v>31918</v>
      </c>
      <c r="E13" s="13"/>
      <c r="F13" s="2"/>
      <c r="G13" s="2"/>
      <c r="H13" s="2"/>
      <c r="I13" s="1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3"/>
    </row>
    <row r="14" spans="1:22" s="34" customFormat="1" ht="21.75" customHeight="1">
      <c r="A14" s="12">
        <v>4</v>
      </c>
      <c r="B14" s="8" t="s">
        <v>32</v>
      </c>
      <c r="C14" s="1">
        <f t="shared" si="1"/>
        <v>430185</v>
      </c>
      <c r="D14" s="1">
        <v>303390</v>
      </c>
      <c r="E14" s="1"/>
      <c r="F14" s="1"/>
      <c r="G14" s="1">
        <v>126795</v>
      </c>
      <c r="H14" s="2"/>
      <c r="I14" s="1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3"/>
    </row>
    <row r="15" spans="1:22" s="34" customFormat="1" ht="21.75" customHeight="1">
      <c r="A15" s="12">
        <v>5</v>
      </c>
      <c r="B15" s="8" t="s">
        <v>33</v>
      </c>
      <c r="C15" s="1">
        <f t="shared" si="1"/>
        <v>12733</v>
      </c>
      <c r="D15" s="2">
        <v>12733</v>
      </c>
      <c r="E15" s="13"/>
      <c r="F15" s="2"/>
      <c r="G15" s="2"/>
      <c r="H15" s="2"/>
      <c r="I15" s="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3"/>
    </row>
    <row r="16" spans="1:22" s="34" customFormat="1" ht="21.75" customHeight="1">
      <c r="A16" s="12">
        <v>6</v>
      </c>
      <c r="B16" s="8" t="s">
        <v>34</v>
      </c>
      <c r="C16" s="1">
        <f t="shared" si="1"/>
        <v>67878</v>
      </c>
      <c r="D16" s="2">
        <v>67878</v>
      </c>
      <c r="E16" s="13"/>
      <c r="F16" s="2"/>
      <c r="G16" s="2"/>
      <c r="H16" s="2"/>
      <c r="I16" s="1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3"/>
    </row>
    <row r="17" spans="1:22" s="32" customFormat="1" ht="32.25" customHeight="1">
      <c r="A17" s="14" t="s">
        <v>6</v>
      </c>
      <c r="B17" s="15" t="s">
        <v>23</v>
      </c>
      <c r="C17" s="16">
        <f>SUM(D17:I18)+U17</f>
        <v>281151</v>
      </c>
      <c r="D17" s="16">
        <v>281151</v>
      </c>
      <c r="E17" s="17"/>
      <c r="F17" s="16"/>
      <c r="G17" s="16"/>
      <c r="H17" s="16"/>
      <c r="I17" s="20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31"/>
    </row>
  </sheetData>
  <mergeCells count="13">
    <mergeCell ref="A1:U1"/>
    <mergeCell ref="G5:G6"/>
    <mergeCell ref="H5:H6"/>
    <mergeCell ref="I5:T5"/>
    <mergeCell ref="U5:U6"/>
    <mergeCell ref="A2:U2"/>
    <mergeCell ref="Q4:U4"/>
    <mergeCell ref="A5:A6"/>
    <mergeCell ref="B5:B6"/>
    <mergeCell ref="C5:C6"/>
    <mergeCell ref="D5:D6"/>
    <mergeCell ref="E5:E6"/>
    <mergeCell ref="F5:F6"/>
  </mergeCell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PLQD</vt:lpstr>
      <vt:lpstr>PLQD!Print_Titles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AutoBVT</cp:lastModifiedBy>
  <cp:lastPrinted>2023-09-16T10:55:46Z</cp:lastPrinted>
  <dcterms:created xsi:type="dcterms:W3CDTF">2017-01-06T06:50:40Z</dcterms:created>
  <dcterms:modified xsi:type="dcterms:W3CDTF">2023-09-21T00:59:30Z</dcterms:modified>
</cp:coreProperties>
</file>